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3"/>
  </bookViews>
  <sheets>
    <sheet name="CCIS" sheetId="1" r:id="rId1"/>
    <sheet name="CCBS" sheetId="2" r:id="rId2"/>
    <sheet name="CCSCE" sheetId="3" r:id="rId3"/>
    <sheet name="CCCFS" sheetId="4" r:id="rId4"/>
    <sheet name="Notes" sheetId="5" r:id="rId5"/>
  </sheets>
  <definedNames/>
  <calcPr fullCalcOnLoad="1"/>
</workbook>
</file>

<file path=xl/sharedStrings.xml><?xml version="1.0" encoding="utf-8"?>
<sst xmlns="http://schemas.openxmlformats.org/spreadsheetml/2006/main" count="322" uniqueCount="243">
  <si>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</si>
  <si>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</si>
  <si>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</si>
  <si>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</si>
  <si>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</si>
  <si>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</si>
  <si>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</si>
  <si>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</si>
  <si>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</si>
  <si>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</si>
  <si>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</si>
  <si>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</si>
  <si>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</si>
  <si>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</si>
  <si>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</si>
  <si>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</si>
  <si>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</si>
  <si>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</si>
  <si>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</si>
  <si>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</si>
  <si>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</si>
  <si>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</si>
  <si>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</si>
  <si>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</si>
  <si>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</si>
  <si>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</si>
  <si>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</si>
  <si>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</si>
  <si>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</si>
  <si>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</si>
  <si>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</si>
  <si>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</si>
  <si>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</si>
  <si>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</si>
  <si>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</si>
  <si>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</si>
  <si>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</si>
  <si>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</si>
  <si>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</si>
  <si>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</si>
  <si>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</si>
  <si>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</si>
  <si>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</si>
  <si>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</si>
  <si>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</si>
  <si>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</si>
  <si>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</si>
  <si>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</si>
  <si>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</si>
  <si>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</si>
  <si>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</si>
  <si>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</si>
  <si>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</si>
  <si>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</si>
  <si>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</si>
  <si>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</si>
  <si>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</si>
  <si>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</si>
  <si>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</si>
  <si>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</si>
  <si>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</si>
  <si>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</si>
  <si>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</si>
  <si>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</si>
  <si>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</si>
  <si>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</si>
  <si>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</si>
  <si>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</si>
  <si>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</si>
  <si>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</si>
  <si>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</si>
  <si>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Individual period</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</si>
  <si>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</si>
  <si>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</si>
  <si>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</si>
  <si>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</si>
  <si>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</si>
  <si>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</si>
  <si>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</si>
  <si>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</si>
  <si>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</si>
  <si>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</si>
  <si>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</si>
  <si>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</si>
  <si>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</si>
  <si>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</si>
  <si>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</si>
  <si>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</si>
  <si>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</si>
  <si>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NET CASH USED IN OPERATING ACTIVITIES</t>
  </si>
  <si>
    <t>Investing activities</t>
  </si>
  <si>
    <t>NET CASH USED IN 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</si>
  <si>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</si>
  <si>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</si>
  <si>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</si>
  <si>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</si>
  <si>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</si>
  <si>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</si>
  <si>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</si>
  <si>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</si>
  <si>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</si>
  <si>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</si>
  <si>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</si>
  <si>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</si>
  <si>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</si>
  <si>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</si>
  <si>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</si>
  <si>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</si>
  <si>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</si>
  <si>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</si>
  <si>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</si>
  <si>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</si>
  <si>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</si>
  <si>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</si>
  <si>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</si>
  <si>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</si>
  <si>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</si>
  <si>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</si>
  <si>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</si>
  <si>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</si>
  <si>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</si>
  <si>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</si>
  <si>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</si>
  <si>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Cumulative movements during the periods</t>
  </si>
  <si>
    <t>Cumulative movements during the preceding periods</t>
  </si>
  <si>
    <t>Net profit for the periods</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</si>
  <si>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</si>
  <si>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</si>
  <si>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</si>
  <si>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</si>
  <si>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</si>
  <si>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</si>
  <si>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</si>
  <si>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</si>
  <si>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</si>
  <si>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</si>
  <si>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</si>
  <si>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</si>
  <si>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</si>
  <si>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</si>
  <si>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</si>
  <si>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NET PROFIT FOR THE PERIOD</t>
  </si>
  <si>
    <t>Currency translation difference</t>
  </si>
  <si>
    <t>Listing expenses</t>
  </si>
  <si>
    <t>NET CASH USED IN FINANCING ACTIVITIES</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</si>
  <si>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</si>
  <si>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</si>
  <si>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</si>
  <si>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</si>
  <si>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</si>
  <si>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</si>
  <si>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</si>
  <si>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</si>
  <si>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</si>
  <si>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Net profit for the period (RM'000)</t>
  </si>
  <si>
    <t xml:space="preserve"> </t>
  </si>
  <si>
    <t>Prior year adjustment - adoption of MASB 25</t>
  </si>
  <si>
    <t>The effects of the adoption of MASB 25, which has been applied retrospectively, are summarised below:</t>
  </si>
  <si>
    <t>Capital reserve arising from acquisition of subsidiary companies</t>
  </si>
  <si>
    <t>reported</t>
  </si>
  <si>
    <t>adjustment</t>
  </si>
  <si>
    <t>As restated</t>
  </si>
  <si>
    <t>The earnings per share (basic) is calculated by dividing the Group's profit after taxation and minority interest by the weighted average number of shares in issue of 150,000,000.</t>
  </si>
  <si>
    <t xml:space="preserve">As previously </t>
  </si>
  <si>
    <t xml:space="preserve">Prior year </t>
  </si>
  <si>
    <t>Earnings per share (sen)</t>
  </si>
  <si>
    <t xml:space="preserve">Bank guarantees extended to non-related third parties </t>
  </si>
  <si>
    <t>CONDENSED CONSOLIDATED STATEMENT OF CHANGES IN EQUITY</t>
  </si>
  <si>
    <t>In view that the group is in the garments and apparels industry specialising in the manufacturing of spring/summer wear and local retail, the demand for garments and apparels is normally high in the third and fourth quarters of the financial year.</t>
  </si>
  <si>
    <t>There was no purchase or disposal of any quoted securities during the quarter under review.</t>
  </si>
  <si>
    <t xml:space="preserve">Accretisation of capital reserve </t>
  </si>
  <si>
    <t>There was no corporate proposal for the quarter under review and for the financial year to date.</t>
  </si>
  <si>
    <t>A1</t>
  </si>
  <si>
    <t>Impact on Condensed Consolidated Income Statement</t>
  </si>
  <si>
    <t>Note</t>
  </si>
  <si>
    <t xml:space="preserve">Impact on Condensed Consolidated Statement Of </t>
  </si>
  <si>
    <t>AS OF</t>
  </si>
  <si>
    <t xml:space="preserve">TAXATION </t>
  </si>
  <si>
    <t xml:space="preserve">EARNING PER SHARE - basic (sen) </t>
  </si>
  <si>
    <t xml:space="preserve">   in issue ('000)</t>
  </si>
  <si>
    <t>B9</t>
  </si>
  <si>
    <t>B13</t>
  </si>
  <si>
    <t>31/03/2004</t>
  </si>
  <si>
    <t>DEFERRED TAX ASSETS</t>
  </si>
  <si>
    <t>As of 1 April 2004</t>
  </si>
  <si>
    <t>CASH AND CASH EQUIVALENTS AT END OF THE PERIOD</t>
  </si>
  <si>
    <t>The preceding audited financial statements for the year ended 31 March 2004 was not subjected to any qualification.</t>
  </si>
  <si>
    <t xml:space="preserve">     As perviously reported</t>
  </si>
  <si>
    <t xml:space="preserve">     Prior year adjustment - adoption of MASB 25</t>
  </si>
  <si>
    <t xml:space="preserve">     As restated</t>
  </si>
  <si>
    <t>As of 1 April 2003</t>
  </si>
  <si>
    <t>Consolidated total assets</t>
  </si>
  <si>
    <t>There were no items affecting assets, liabilities, equity, net income or cash flows that were unusual because of their nature, size or incidence during the current quarter, except for items disclosed in note A1 and A3.</t>
  </si>
  <si>
    <t>The interim financial report has been prepared in accordance with MASB 26 Interim Financial Reporting and Paragraph 9.22 of the Listing Requirements of Bursa Malaysia Securities Berhad ("BMSB") (Formerly known as "Malaysia Securities Exchange Berhad"). The same accounting policies and methods of computation are followed in the interim financial statements as compared with the annual financial statements of the Company and its subsidiaries for the year ended 31 March 2004.</t>
  </si>
  <si>
    <t>CONDENSED CONSOLIDATED INCOME STATEMENT</t>
  </si>
  <si>
    <t>(The Condensed Consolidated Income Statement should be read in conjunction with the Annual Financial Report for the year ended 31 March 2004)</t>
  </si>
  <si>
    <t>CONDENSED CONSOLIDATED BALANCE SHEET</t>
  </si>
  <si>
    <t>(The Condensed Consolidated Statement of Changes in Equity should be read in conjunction with the Annual Financial Report for the year ended 31 March 2004)</t>
  </si>
  <si>
    <t>(The Condensed Consolidated Cash Flow Statement should be read in conjunction with the Annual Financial Report for the year ended 31 March 2004)</t>
  </si>
  <si>
    <t>Unallocated corporate assets</t>
  </si>
  <si>
    <t>The valuation of property, plant and equipment have been brought forward, without amendments from the previous annual financial statements for the year ended 31 March 2004 and no valuation has been carried out since then.</t>
  </si>
  <si>
    <t>Notes (In compliance with MASB 25)</t>
  </si>
  <si>
    <t>Weighted average number of ordinary shares</t>
  </si>
  <si>
    <t>Retained profit</t>
  </si>
  <si>
    <t>RETAINED PROFIT</t>
  </si>
  <si>
    <t>Quarterly report on results for the 2nd quarter ended 30 September 2004. The figures have not been audited.</t>
  </si>
  <si>
    <t>30/9/2003</t>
  </si>
  <si>
    <t>30/9/2004</t>
  </si>
  <si>
    <t>At of  30 September 2004</t>
  </si>
  <si>
    <t>As previously reported</t>
  </si>
  <si>
    <t>At of  30 September 2003</t>
  </si>
  <si>
    <t xml:space="preserve">    for the quarter ended 30 September 2003</t>
  </si>
  <si>
    <t xml:space="preserve">    Changes In Equity for the period ended 30 September 2003</t>
  </si>
  <si>
    <t>For the financial period ended 30 September 2003</t>
  </si>
  <si>
    <t>As of 30 September 2003</t>
  </si>
  <si>
    <t>30.09.2003</t>
  </si>
  <si>
    <t>30.09.2004</t>
  </si>
  <si>
    <t>The Group's borrowings as at 30 September 2004 are as follows:</t>
  </si>
  <si>
    <t>There is no material financial instrument with off balance sheet risk as of 30 September 2004 except for those disclosed in note A12.</t>
  </si>
  <si>
    <t>There is no material litigation as of 30 September 2004.</t>
  </si>
  <si>
    <t>The comparative figures for preceding financial year as of 31 March 2004 have been reclassified to conform with current financial quarter as of 30 September 2004 presentation.</t>
  </si>
  <si>
    <t>(The Condensed Consolidated Balance Sheet should be read in conjunction with the Annual Financial Report for the year ended 31 March 2004)</t>
  </si>
  <si>
    <t>6 months ended 30.09.2003</t>
  </si>
  <si>
    <t>6 months ended 30.9.2004</t>
  </si>
  <si>
    <t>Board resolution dated 29 November 2004.</t>
  </si>
  <si>
    <t>There were no issuance, cancellation, repurchase, resale and repayment of debt and equity securities for the current quarter under review.</t>
  </si>
  <si>
    <t>No dividend has been paid or declared by the Company since the end of the previous financial year. The director do not recommend any dividend payment for the financial period end 30 September 2004.</t>
  </si>
  <si>
    <t xml:space="preserve">No dividend was paid during the quarter under review. </t>
  </si>
  <si>
    <t xml:space="preserve">The contingent liabilities of the Group as at 26 November 2004 (the latest practicable date which is not earlier that 7 days from the date of issue of this quarterly report) are in respect of : </t>
  </si>
  <si>
    <t>There were no material events subsequent to the end of the current quarter.</t>
  </si>
  <si>
    <t>On 4 August 2004 Nicetex Ltd, a wholly-owned subsidiary of HIB had subscribed for the entire paid-up capital of Hytex Integrated Suzhou Co., Ltd (HISCL), a company incorporated in China amounting to USD393,000.</t>
  </si>
  <si>
    <t xml:space="preserve">The Group achieved a profit before tax of RM1.2 million on the back of RM22.5 million in revenue for the current quarter of the financial year to-date ending 31 March 2005. </t>
  </si>
  <si>
    <t>The directors are of the opinion that the remaining periods for the year shall be favourable. The Group is expected to perform better in the third and fourth quarters for the financial year in view of incoming prospective OEM orders from customers. The Group has to purchase more materials to support the prospective OEM orders. As a result, the Group experienced a high inventory holding as of 30 September 2004.</t>
  </si>
  <si>
    <t xml:space="preserve">Segmental reporting for the current financial year to-date </t>
  </si>
  <si>
    <t xml:space="preserve"> During the current financial year to-date ended 30 September 2004, the Group recorded a higher revenue of RM48.8 million as compared with RM43.4 million in the preceding financial year to-date ended 30 September 2003. The profit before taxation of the Group increased from RM1.7 million for the preceding financial year to-date ended 30 September 2003 to RM2.1 million for the current financial year to-date ended 30 September 2004. The improvement was mainly contributed by Hytex Apparels Sdn Bhd and Hytex Garments (M) Sdn Bhd.</t>
  </si>
  <si>
    <t>The effective tax rate of the Group for the current quarter ended 30 September 2004 is lower than the statutory tax rate due to non taxable credit of the Group and utilisation of reinvestment allowance of a main profit contributing subsidiary company. The effective tax rate of the Group for the current financial year to-date ended 30 September 2004 is higher than the statutory tax rate due to higher tax from the non deductible expenses of other subsidiary companies partly offset by the non taxable credit and utilisation of reinvestment allowance stated above.</t>
  </si>
  <si>
    <t>The effective tax rate of the Group for the preceding quarter and preceding financial year to-date ended 30 September 2003 are lower than the statutory income tax rate due to non taxable credit of the Group and utilisation of reinvestment allowance of a subsidiary company.</t>
  </si>
  <si>
    <t>Individual quarter</t>
  </si>
  <si>
    <t>Cumulative quarters</t>
  </si>
  <si>
    <t>Corporate guarantees extended to non-related third parties</t>
  </si>
  <si>
    <t>Additional information required by the BMSB Listing Requirements</t>
  </si>
  <si>
    <t xml:space="preserve">The revenue of the Group for the current quarter has decreased from RM26.3 million to RM22.5 million representing 14.4%.  The decrease was mainly due to the seasonal/cyclical cycle as mentioned in Note A3.  </t>
  </si>
  <si>
    <t xml:space="preserve">The profit before taxation of the Group for the current quarter has increased from RM0.9 million to a profit of RM1.2 million.  This is mainly due to higher gross profit margin ie increased from 44.8% to 51.1%. mainly contributed by the manufacturing segment.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</si>
</sst>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dd/mm/yyyy"/>
    <numFmt numFmtId="187" formatCode="_(* #,##0.0000_);_(* \(#,##0.0000\);_(* &quot;-&quot;??_);_(@_)"/>
    <numFmt numFmtId="188" formatCode="#,##0.0_);\(#,##0.0\)"/>
  </numFmts>
  <fonts count="5">
    <font>
      <sz val="10"/>
      <name val="Arial"/>
      <family val="0"/>
    </font>
    <font>
      <b/>
      <sz val="10"/>
      <name val="Arial"/>
      <family val="2"/>
    </font>
    <font>
      <u val="single"/>
      <sz val="10"/>
      <name val="Arial"/>
      <family val="0"/>
    </font>
    <font>
      <b/>
      <i/>
      <sz val="10"/>
      <name val="Arial"/>
      <family val="2"/>
    </font>
    <font>
      <sz val="12"/>
      <color indexed="8"/>
      <name val="Arial"/>
      <family val="2"/>
    </font>
  </fonts>
  <fills count="2">
    <fill>
      <patternFill/>
    </fill>
    <fill>
      <patternFill patternType="gray125"/>
    </fill>
  </fills>
  <borders count="18">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4" xfId="15" applyNumberFormat="1" applyBorder="1" applyAlignment="1">
      <alignment/>
    </xf>
    <xf numFmtId="179" fontId="0" fillId="0" borderId="5" xfId="15" applyNumberFormat="1" applyBorder="1" applyAlignment="1">
      <alignment/>
    </xf>
    <xf numFmtId="179"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7" xfId="15" applyNumberFormat="1" applyBorder="1" applyAlignment="1">
      <alignment horizontal="center"/>
    </xf>
    <xf numFmtId="179" fontId="0" fillId="0" borderId="0" xfId="15" applyNumberFormat="1" applyBorder="1" applyAlignment="1">
      <alignment horizontal="center" vertical="center" wrapText="1"/>
    </xf>
    <xf numFmtId="179"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9" fontId="0" fillId="0" borderId="0" xfId="15" applyNumberFormat="1" applyAlignment="1">
      <alignment horizontal="left" vertical="center"/>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49" fontId="0" fillId="0" borderId="0" xfId="15" applyNumberFormat="1" applyAlignment="1">
      <alignment/>
    </xf>
    <xf numFmtId="179" fontId="0" fillId="0" borderId="2" xfId="15" applyNumberFormat="1" applyFont="1" applyBorder="1" applyAlignment="1">
      <alignment horizontal="center"/>
    </xf>
    <xf numFmtId="179" fontId="0" fillId="0" borderId="3" xfId="15" applyNumberFormat="1" applyFont="1" applyBorder="1" applyAlignment="1">
      <alignment horizontal="center"/>
    </xf>
    <xf numFmtId="179" fontId="0" fillId="0" borderId="5"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179" fontId="2" fillId="0" borderId="0" xfId="15"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wrapText="1"/>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6"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8"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79" fontId="0" fillId="0" borderId="0" xfId="15" applyNumberFormat="1" applyFill="1" applyBorder="1" applyAlignment="1">
      <alignment horizontal="left" vertical="center"/>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9"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179" fontId="0" fillId="0" borderId="0" xfId="15" applyNumberFormat="1" applyFont="1" applyFill="1" applyAlignment="1">
      <alignment vertical="center" wrapText="1"/>
    </xf>
    <xf numFmtId="0" fontId="0" fillId="0" borderId="0" xfId="0" applyFill="1" applyAlignment="1">
      <alignment horizontal="left" vertical="center"/>
    </xf>
    <xf numFmtId="49" fontId="3" fillId="0" borderId="0" xfId="0" applyNumberFormat="1" applyFont="1" applyFill="1" applyAlignment="1">
      <alignment/>
    </xf>
    <xf numFmtId="43" fontId="0" fillId="0" borderId="0" xfId="15" applyAlignment="1">
      <alignment horizontal="left" vertical="center"/>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1" fillId="0" borderId="0" xfId="0" applyFont="1" applyAlignment="1" quotePrefix="1">
      <alignment horizontal="left" vertical="center"/>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Font="1" applyAlignment="1">
      <alignment horizontal="left" vertical="center"/>
    </xf>
    <xf numFmtId="43" fontId="0" fillId="0" borderId="0" xfId="15" applyFill="1" applyAlignment="1">
      <alignment horizontal="left" vertic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43" fontId="0" fillId="0" borderId="0" xfId="15" applyNumberFormat="1" applyFill="1" applyAlignment="1">
      <alignment horizontal="left" vertical="center"/>
    </xf>
    <xf numFmtId="179" fontId="0" fillId="0" borderId="10" xfId="15" applyNumberFormat="1" applyBorder="1" applyAlignment="1">
      <alignment/>
    </xf>
    <xf numFmtId="179" fontId="0" fillId="0" borderId="11" xfId="15" applyNumberFormat="1" applyBorder="1" applyAlignment="1">
      <alignment/>
    </xf>
    <xf numFmtId="179" fontId="0" fillId="0" borderId="12" xfId="15" applyNumberFormat="1" applyBorder="1" applyAlignment="1">
      <alignment/>
    </xf>
    <xf numFmtId="179" fontId="0" fillId="0" borderId="10" xfId="15" applyNumberFormat="1" applyFont="1" applyBorder="1" applyAlignment="1">
      <alignment horizontal="right"/>
    </xf>
    <xf numFmtId="179" fontId="0" fillId="0" borderId="13" xfId="15" applyNumberFormat="1" applyBorder="1" applyAlignment="1">
      <alignment/>
    </xf>
    <xf numFmtId="179" fontId="0" fillId="0" borderId="14" xfId="15" applyNumberFormat="1" applyBorder="1" applyAlignment="1">
      <alignment/>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5" xfId="15" applyNumberFormat="1" applyFont="1" applyFill="1" applyBorder="1" applyAlignment="1">
      <alignment horizontal="center"/>
    </xf>
    <xf numFmtId="179" fontId="0" fillId="0" borderId="4" xfId="15" applyNumberFormat="1" applyFill="1" applyBorder="1" applyAlignment="1">
      <alignment/>
    </xf>
    <xf numFmtId="179" fontId="0" fillId="0" borderId="2" xfId="15" applyNumberFormat="1" applyFill="1" applyBorder="1" applyAlignment="1">
      <alignment/>
    </xf>
    <xf numFmtId="179" fontId="0" fillId="0" borderId="3"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Border="1" applyAlignment="1">
      <alignment/>
    </xf>
    <xf numFmtId="179" fontId="0" fillId="0" borderId="6" xfId="15" applyNumberFormat="1" applyFont="1" applyFill="1" applyBorder="1" applyAlignment="1">
      <alignment/>
    </xf>
    <xf numFmtId="179" fontId="0" fillId="0" borderId="9"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179" fontId="0" fillId="0" borderId="0" xfId="15" applyNumberFormat="1"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ill="1" applyBorder="1" applyAlignment="1">
      <alignment horizontal="right" vertical="center" wrapText="1"/>
    </xf>
    <xf numFmtId="179" fontId="0" fillId="0" borderId="1" xfId="15" applyNumberFormat="1" applyFont="1" applyFill="1" applyBorder="1" applyAlignment="1">
      <alignment horizontal="center" vertical="center"/>
    </xf>
    <xf numFmtId="179" fontId="0" fillId="0" borderId="6" xfId="15" applyNumberFormat="1" applyBorder="1" applyAlignment="1">
      <alignment horizontal="left" vertical="center" wrapText="1"/>
    </xf>
    <xf numFmtId="179" fontId="0" fillId="0" borderId="0" xfId="15" applyNumberFormat="1" applyFill="1" applyBorder="1" applyAlignment="1">
      <alignment horizontal="left" vertical="center" wrapText="1"/>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center" vertical="center"/>
    </xf>
    <xf numFmtId="179" fontId="2" fillId="0" borderId="0" xfId="15" applyNumberFormat="1" applyFont="1" applyFill="1" applyAlignment="1">
      <alignment horizontal="center" vertical="center" wrapText="1"/>
    </xf>
    <xf numFmtId="179" fontId="0" fillId="0" borderId="6" xfId="15" applyNumberFormat="1" applyFont="1" applyFill="1" applyBorder="1" applyAlignment="1">
      <alignment horizontal="center" vertical="center"/>
    </xf>
    <xf numFmtId="179" fontId="0" fillId="0" borderId="15" xfId="0" applyNumberFormat="1" applyFill="1" applyBorder="1" applyAlignment="1">
      <alignment vertical="center" wrapText="1"/>
    </xf>
    <xf numFmtId="179" fontId="0" fillId="0" borderId="11" xfId="15" applyNumberFormat="1" applyFont="1" applyFill="1" applyBorder="1" applyAlignment="1">
      <alignment horizontal="right"/>
    </xf>
    <xf numFmtId="179" fontId="0" fillId="0" borderId="12" xfId="15" applyNumberFormat="1" applyFill="1" applyBorder="1" applyAlignment="1">
      <alignment/>
    </xf>
    <xf numFmtId="179" fontId="0" fillId="0" borderId="0" xfId="15" applyNumberFormat="1" applyFont="1" applyFill="1" applyBorder="1" applyAlignment="1">
      <alignment vertical="center" wrapText="1"/>
    </xf>
    <xf numFmtId="0" fontId="1" fillId="0" borderId="0" xfId="0" applyNumberFormat="1" applyFont="1" applyAlignment="1">
      <alignment horizontal="left"/>
    </xf>
    <xf numFmtId="0" fontId="0" fillId="0" borderId="0" xfId="0" applyBorder="1" applyAlignment="1">
      <alignment/>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179" fontId="0" fillId="0" borderId="0" xfId="15" applyNumberFormat="1" applyFont="1" applyAlignment="1">
      <alignment horizontal="center" vertical="center" wrapText="1"/>
    </xf>
    <xf numFmtId="37" fontId="0" fillId="0" borderId="0" xfId="0" applyNumberFormat="1" applyFont="1" applyBorder="1" applyAlignment="1">
      <alignment/>
    </xf>
    <xf numFmtId="43" fontId="0" fillId="0" borderId="0" xfId="15" applyFont="1" applyFill="1" applyAlignment="1">
      <alignment horizontal="left" vertical="center"/>
    </xf>
    <xf numFmtId="43" fontId="0" fillId="0" borderId="0" xfId="15" applyNumberFormat="1" applyFont="1" applyFill="1" applyAlignment="1">
      <alignment horizontal="left" vertical="center"/>
    </xf>
    <xf numFmtId="0" fontId="0" fillId="0" borderId="0" xfId="0" applyBorder="1" applyAlignment="1">
      <alignment horizontal="center"/>
    </xf>
    <xf numFmtId="43" fontId="0" fillId="0" borderId="0" xfId="15"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49" fontId="0" fillId="0" borderId="0" xfId="0" applyNumberFormat="1"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6" xfId="15" applyNumberFormat="1" applyBorder="1" applyAlignment="1">
      <alignment horizontal="center" vertical="center" wrapText="1"/>
    </xf>
    <xf numFmtId="179" fontId="0" fillId="0" borderId="9" xfId="15" applyNumberFormat="1" applyBorder="1" applyAlignment="1">
      <alignment horizontal="center" vertical="center" wrapText="1"/>
    </xf>
    <xf numFmtId="179" fontId="0" fillId="0" borderId="17"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0" fillId="0" borderId="0" xfId="0" applyFill="1" applyAlignment="1">
      <alignment vertical="center" wrapText="1"/>
    </xf>
    <xf numFmtId="0" fontId="0" fillId="0" borderId="0" xfId="0" applyFont="1" applyFill="1" applyAlignment="1">
      <alignment horizontal="left" vertical="center" wrapText="1"/>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Fill="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M25" sqref="M25"/>
    </sheetView>
  </sheetViews>
  <sheetFormatPr defaultColWidth="9.140625" defaultRowHeight="12.75"/>
  <cols>
    <col min="1" max="1" width="3.7109375" style="72" customWidth="1"/>
    <col min="2" max="2" width="4.421875" style="72" customWidth="1"/>
    <col min="3" max="3" width="4.140625" style="72" customWidth="1"/>
    <col min="4" max="4" width="23.00390625" style="72" customWidth="1"/>
    <col min="5" max="5" width="6.8515625" style="74" customWidth="1"/>
    <col min="6" max="6" width="1.57421875" style="20" customWidth="1"/>
    <col min="7" max="7" width="16.57421875" style="20" customWidth="1"/>
    <col min="8" max="8" width="0.9921875" style="20" customWidth="1"/>
    <col min="9" max="9" width="16.421875" style="20" customWidth="1"/>
    <col min="10" max="10" width="1.8515625" style="20" customWidth="1"/>
    <col min="11" max="11" width="15.00390625" style="20" bestFit="1" customWidth="1"/>
    <col min="12" max="12" width="0.85546875" style="20" customWidth="1"/>
    <col min="13" max="13" width="17.140625" style="20" customWidth="1"/>
    <col min="14" max="14" width="1.28515625" style="20" customWidth="1"/>
    <col min="15" max="16384" width="9.140625" style="20" customWidth="1"/>
  </cols>
  <sheetData>
    <row r="1" ht="12.75">
      <c r="A1" s="71" t="s">
        <v>0</v>
      </c>
    </row>
    <row r="3" ht="12.75">
      <c r="A3" s="73" t="s">
        <v>205</v>
      </c>
    </row>
    <row r="5" ht="12.75">
      <c r="A5" s="73" t="s">
        <v>194</v>
      </c>
    </row>
    <row r="7" spans="1:13" s="75" customFormat="1" ht="12.75">
      <c r="A7" s="74"/>
      <c r="B7" s="74"/>
      <c r="C7" s="74"/>
      <c r="D7" s="74"/>
      <c r="E7" s="74"/>
      <c r="G7" s="168" t="s">
        <v>1</v>
      </c>
      <c r="H7" s="168"/>
      <c r="I7" s="168"/>
      <c r="K7" s="168" t="s">
        <v>7</v>
      </c>
      <c r="L7" s="168"/>
      <c r="M7" s="168"/>
    </row>
    <row r="8" spans="1:13" s="75" customFormat="1" ht="12.75">
      <c r="A8" s="74"/>
      <c r="B8" s="74"/>
      <c r="C8" s="74"/>
      <c r="D8" s="74"/>
      <c r="E8" s="74"/>
      <c r="G8" s="76" t="s">
        <v>2</v>
      </c>
      <c r="H8" s="76"/>
      <c r="I8" s="76" t="s">
        <v>5</v>
      </c>
      <c r="K8" s="76" t="s">
        <v>2</v>
      </c>
      <c r="L8" s="76"/>
      <c r="M8" s="76" t="s">
        <v>5</v>
      </c>
    </row>
    <row r="9" spans="1:13" s="75" customFormat="1" ht="12.75">
      <c r="A9" s="74"/>
      <c r="B9" s="74"/>
      <c r="C9" s="74"/>
      <c r="D9" s="74"/>
      <c r="E9" s="74"/>
      <c r="G9" s="76" t="s">
        <v>3</v>
      </c>
      <c r="H9" s="76"/>
      <c r="I9" s="76" t="s">
        <v>6</v>
      </c>
      <c r="K9" s="76" t="s">
        <v>3</v>
      </c>
      <c r="L9" s="76"/>
      <c r="M9" s="76" t="s">
        <v>6</v>
      </c>
    </row>
    <row r="10" spans="1:13" s="75" customFormat="1" ht="12.75">
      <c r="A10" s="74"/>
      <c r="B10" s="74"/>
      <c r="C10" s="74"/>
      <c r="D10" s="74"/>
      <c r="E10" s="74"/>
      <c r="G10" s="76" t="s">
        <v>4</v>
      </c>
      <c r="H10" s="76"/>
      <c r="I10" s="76" t="s">
        <v>4</v>
      </c>
      <c r="K10" s="76" t="s">
        <v>8</v>
      </c>
      <c r="L10" s="76"/>
      <c r="M10" s="76" t="s">
        <v>9</v>
      </c>
    </row>
    <row r="11" spans="1:13" s="75" customFormat="1" ht="12.75">
      <c r="A11" s="74"/>
      <c r="B11" s="74"/>
      <c r="C11" s="74"/>
      <c r="D11" s="74"/>
      <c r="E11" s="74"/>
      <c r="G11" s="26" t="s">
        <v>207</v>
      </c>
      <c r="H11" s="26"/>
      <c r="I11" s="26" t="s">
        <v>206</v>
      </c>
      <c r="K11" s="26" t="s">
        <v>207</v>
      </c>
      <c r="L11" s="26"/>
      <c r="M11" s="26" t="s">
        <v>206</v>
      </c>
    </row>
    <row r="12" spans="1:13" s="75" customFormat="1" ht="12.75">
      <c r="A12" s="74"/>
      <c r="B12" s="74"/>
      <c r="C12" s="74"/>
      <c r="D12" s="74"/>
      <c r="E12" s="74" t="s">
        <v>174</v>
      </c>
      <c r="G12" s="76" t="s">
        <v>23</v>
      </c>
      <c r="H12" s="76"/>
      <c r="I12" s="76" t="s">
        <v>23</v>
      </c>
      <c r="K12" s="76" t="s">
        <v>23</v>
      </c>
      <c r="L12" s="76"/>
      <c r="M12" s="76" t="s">
        <v>23</v>
      </c>
    </row>
    <row r="14" spans="1:13" ht="12.75">
      <c r="A14" s="73" t="s">
        <v>96</v>
      </c>
      <c r="G14" s="20">
        <v>22530</v>
      </c>
      <c r="I14" s="20">
        <v>20624</v>
      </c>
      <c r="K14" s="20">
        <v>48799</v>
      </c>
      <c r="M14" s="20">
        <v>43394</v>
      </c>
    </row>
    <row r="16" spans="1:13" ht="12.75">
      <c r="A16" s="73" t="s">
        <v>97</v>
      </c>
      <c r="G16" s="20">
        <v>-11028</v>
      </c>
      <c r="I16" s="20">
        <v>-11598</v>
      </c>
      <c r="K16" s="20">
        <v>-25528</v>
      </c>
      <c r="M16" s="20">
        <v>-23631</v>
      </c>
    </row>
    <row r="17" spans="7:13" ht="12.75">
      <c r="G17" s="77"/>
      <c r="I17" s="77"/>
      <c r="K17" s="77"/>
      <c r="M17" s="77"/>
    </row>
    <row r="18" spans="1:15" ht="12.75">
      <c r="A18" s="73" t="s">
        <v>98</v>
      </c>
      <c r="G18" s="20">
        <f>SUM(G14:G17)</f>
        <v>11502</v>
      </c>
      <c r="I18" s="20">
        <f>SUM(I14:I17)</f>
        <v>9026</v>
      </c>
      <c r="K18" s="20">
        <f>SUM(K14:K17)</f>
        <v>23271</v>
      </c>
      <c r="M18" s="20">
        <f>SUM(M14:M17)</f>
        <v>19763</v>
      </c>
      <c r="O18" s="78"/>
    </row>
    <row r="19" spans="7:13" ht="12.75">
      <c r="G19" s="87"/>
      <c r="I19" s="87"/>
      <c r="K19" s="87"/>
      <c r="M19" s="87"/>
    </row>
    <row r="20" spans="1:13" ht="12.75">
      <c r="A20" s="73" t="s">
        <v>99</v>
      </c>
      <c r="G20" s="20">
        <v>-9902</v>
      </c>
      <c r="I20" s="20">
        <v>-9285</v>
      </c>
      <c r="K20" s="20">
        <v>-21162</v>
      </c>
      <c r="M20" s="20">
        <v>-18043</v>
      </c>
    </row>
    <row r="21" spans="7:13" ht="12.75">
      <c r="G21" s="77"/>
      <c r="I21" s="77"/>
      <c r="K21" s="77"/>
      <c r="M21" s="77"/>
    </row>
    <row r="22" spans="1:13" ht="12.75">
      <c r="A22" s="73" t="s">
        <v>100</v>
      </c>
      <c r="G22" s="20">
        <f>SUM(G18:G21)</f>
        <v>1600</v>
      </c>
      <c r="I22" s="20">
        <f>SUM(I18:I21)</f>
        <v>-259</v>
      </c>
      <c r="K22" s="20">
        <f>SUM(K18:K21)</f>
        <v>2109</v>
      </c>
      <c r="M22" s="20">
        <f>SUM(M18:M21)</f>
        <v>1720</v>
      </c>
    </row>
    <row r="23" ht="12.75">
      <c r="A23" s="73"/>
    </row>
    <row r="25" spans="1:13" ht="12.75">
      <c r="A25" s="73" t="s">
        <v>101</v>
      </c>
      <c r="G25" s="20">
        <v>-702</v>
      </c>
      <c r="I25" s="20">
        <v>-740</v>
      </c>
      <c r="K25" s="20">
        <v>-1300</v>
      </c>
      <c r="M25" s="20">
        <v>-2025</v>
      </c>
    </row>
    <row r="26" spans="1:13" ht="12.75">
      <c r="A26" s="73" t="s">
        <v>170</v>
      </c>
      <c r="E26" s="74" t="s">
        <v>172</v>
      </c>
      <c r="G26" s="20">
        <v>328</v>
      </c>
      <c r="I26" s="20">
        <v>984</v>
      </c>
      <c r="J26" s="75"/>
      <c r="K26" s="20">
        <v>1312</v>
      </c>
      <c r="M26" s="20">
        <v>1967</v>
      </c>
    </row>
    <row r="27" spans="7:13" ht="12.75">
      <c r="G27" s="77"/>
      <c r="I27" s="77"/>
      <c r="K27" s="77"/>
      <c r="M27" s="77"/>
    </row>
    <row r="28" spans="1:13" ht="12.75">
      <c r="A28" s="73" t="s">
        <v>102</v>
      </c>
      <c r="G28" s="20">
        <f>SUM(G22:G27)</f>
        <v>1226</v>
      </c>
      <c r="I28" s="20">
        <f>SUM(I22:I27)</f>
        <v>-15</v>
      </c>
      <c r="K28" s="20">
        <f>SUM(K22:K27)</f>
        <v>2121</v>
      </c>
      <c r="M28" s="20">
        <f>SUM(M22:M27)</f>
        <v>1662</v>
      </c>
    </row>
    <row r="30" spans="1:13" ht="12.75">
      <c r="A30" s="73" t="s">
        <v>177</v>
      </c>
      <c r="G30" s="20">
        <v>-300</v>
      </c>
      <c r="I30" s="20">
        <v>81</v>
      </c>
      <c r="K30" s="20">
        <v>-688</v>
      </c>
      <c r="M30" s="20">
        <v>-392</v>
      </c>
    </row>
    <row r="31" spans="7:13" ht="12.75">
      <c r="G31" s="77"/>
      <c r="I31" s="77"/>
      <c r="K31" s="77"/>
      <c r="M31" s="77"/>
    </row>
    <row r="32" spans="7:13" ht="12.75">
      <c r="G32" s="79"/>
      <c r="I32" s="79"/>
      <c r="K32" s="79"/>
      <c r="M32" s="79"/>
    </row>
    <row r="33" spans="1:13" ht="13.5" thickBot="1">
      <c r="A33" s="73" t="s">
        <v>141</v>
      </c>
      <c r="G33" s="80">
        <f>SUM(G28:G31)</f>
        <v>926</v>
      </c>
      <c r="I33" s="80">
        <f>SUM(I28:I31)</f>
        <v>66</v>
      </c>
      <c r="K33" s="80">
        <f>SUM(K28:K31)</f>
        <v>1433</v>
      </c>
      <c r="M33" s="80">
        <f>SUM(M28:M31)</f>
        <v>1270</v>
      </c>
    </row>
    <row r="34" spans="7:13" ht="13.5" thickTop="1">
      <c r="G34" s="79"/>
      <c r="I34" s="79"/>
      <c r="K34" s="79"/>
      <c r="M34" s="79"/>
    </row>
    <row r="35" spans="1:16" ht="12.75">
      <c r="A35" s="73" t="s">
        <v>178</v>
      </c>
      <c r="E35" s="74" t="s">
        <v>172</v>
      </c>
      <c r="G35" s="81">
        <v>0.62</v>
      </c>
      <c r="I35" s="81">
        <v>0.04</v>
      </c>
      <c r="K35" s="81">
        <v>0.96</v>
      </c>
      <c r="M35" s="81">
        <v>0.85</v>
      </c>
      <c r="P35" s="81"/>
    </row>
    <row r="36" spans="7:13" ht="12.75">
      <c r="G36" s="81"/>
      <c r="I36" s="81"/>
      <c r="K36" s="81"/>
      <c r="M36" s="81"/>
    </row>
    <row r="39" spans="1:13" ht="12.75">
      <c r="A39" s="169" t="s">
        <v>195</v>
      </c>
      <c r="B39" s="169"/>
      <c r="C39" s="169"/>
      <c r="D39" s="169"/>
      <c r="E39" s="169"/>
      <c r="F39" s="169"/>
      <c r="G39" s="169"/>
      <c r="H39" s="169"/>
      <c r="I39" s="169"/>
      <c r="J39" s="169"/>
      <c r="K39" s="169"/>
      <c r="L39" s="169"/>
      <c r="M39" s="169"/>
    </row>
    <row r="40" spans="1:13" ht="12.75">
      <c r="A40" s="170"/>
      <c r="B40" s="170"/>
      <c r="C40" s="170"/>
      <c r="D40" s="170"/>
      <c r="E40" s="170"/>
      <c r="F40" s="170"/>
      <c r="G40" s="170"/>
      <c r="H40" s="170"/>
      <c r="I40" s="170"/>
      <c r="J40" s="170"/>
      <c r="K40" s="170"/>
      <c r="L40" s="170"/>
      <c r="M40" s="170"/>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8">
      <selection activeCell="G43" sqref="G43"/>
    </sheetView>
  </sheetViews>
  <sheetFormatPr defaultColWidth="9.140625" defaultRowHeight="12.75"/>
  <cols>
    <col min="1" max="1" width="3.57421875" style="53" customWidth="1"/>
    <col min="2" max="2" width="6.140625" style="7" customWidth="1"/>
    <col min="3" max="3" width="20.8515625" style="1" customWidth="1"/>
    <col min="4" max="4" width="16.7109375" style="1" customWidth="1"/>
    <col min="5" max="5" width="7.140625" style="3" customWidth="1"/>
    <col min="6" max="6" width="1.57421875" style="1" customWidth="1"/>
    <col min="7" max="7" width="14.8515625" style="20" customWidth="1"/>
    <col min="8" max="8" width="1.8515625" style="1" customWidth="1"/>
    <col min="9" max="9" width="14.421875" style="1" customWidth="1"/>
    <col min="10" max="10" width="1.8515625" style="1" customWidth="1"/>
    <col min="11" max="11" width="7.28125" style="1" customWidth="1"/>
    <col min="12" max="16384" width="9.140625" style="1" customWidth="1"/>
  </cols>
  <sheetData>
    <row r="1" ht="12.75">
      <c r="A1" s="51" t="str">
        <f>CCIS!A1</f>
        <v>HYTEX INTEGRATED BERHAD</v>
      </c>
    </row>
    <row r="3" ht="12.75">
      <c r="A3" s="53" t="str">
        <f>CCIS!A3</f>
        <v>Quarterly report on results for the 2nd quarter ended 30 September 2004. The figures have not been audited.</v>
      </c>
    </row>
    <row r="5" ht="12.75">
      <c r="A5" s="50" t="s">
        <v>196</v>
      </c>
    </row>
    <row r="7" spans="1:9" s="3" customFormat="1" ht="12.75">
      <c r="A7" s="53"/>
      <c r="B7" s="6"/>
      <c r="G7" s="76" t="s">
        <v>176</v>
      </c>
      <c r="H7" s="4"/>
      <c r="I7" s="4" t="s">
        <v>176</v>
      </c>
    </row>
    <row r="8" spans="1:9" s="3" customFormat="1" ht="12.75">
      <c r="A8" s="53"/>
      <c r="B8" s="6"/>
      <c r="G8" s="76" t="s">
        <v>13</v>
      </c>
      <c r="H8" s="4"/>
      <c r="I8" s="4" t="s">
        <v>10</v>
      </c>
    </row>
    <row r="9" spans="1:9" s="3" customFormat="1" ht="12.75">
      <c r="A9" s="53"/>
      <c r="B9" s="6"/>
      <c r="G9" s="76" t="s">
        <v>14</v>
      </c>
      <c r="H9" s="4"/>
      <c r="I9" s="4" t="s">
        <v>11</v>
      </c>
    </row>
    <row r="10" spans="1:9" s="3" customFormat="1" ht="12.75">
      <c r="A10" s="53"/>
      <c r="B10" s="6"/>
      <c r="G10" s="76" t="s">
        <v>4</v>
      </c>
      <c r="H10" s="4"/>
      <c r="I10" s="4" t="s">
        <v>12</v>
      </c>
    </row>
    <row r="11" spans="1:9" s="3" customFormat="1" ht="12.75">
      <c r="A11" s="53"/>
      <c r="B11" s="6"/>
      <c r="G11" s="26" t="str">
        <f>CCIS!K11</f>
        <v>30/9/2004</v>
      </c>
      <c r="H11" s="5"/>
      <c r="I11" s="5" t="s">
        <v>182</v>
      </c>
    </row>
    <row r="12" spans="1:9" s="3" customFormat="1" ht="12.75">
      <c r="A12" s="53"/>
      <c r="B12" s="6"/>
      <c r="E12" s="3" t="s">
        <v>174</v>
      </c>
      <c r="G12" s="76" t="s">
        <v>23</v>
      </c>
      <c r="H12" s="4"/>
      <c r="I12" s="4" t="s">
        <v>23</v>
      </c>
    </row>
    <row r="13" spans="1:9" s="3" customFormat="1" ht="12.75">
      <c r="A13" s="53"/>
      <c r="B13" s="6"/>
      <c r="G13" s="76"/>
      <c r="H13" s="4"/>
      <c r="I13" s="4"/>
    </row>
    <row r="14" spans="1:9" s="3" customFormat="1" ht="12.75">
      <c r="A14" s="50" t="s">
        <v>103</v>
      </c>
      <c r="B14" s="6"/>
      <c r="G14" s="76">
        <v>65137</v>
      </c>
      <c r="H14" s="4"/>
      <c r="I14" s="20">
        <v>66115</v>
      </c>
    </row>
    <row r="15" spans="1:9" s="3" customFormat="1" ht="12.75">
      <c r="A15" s="50"/>
      <c r="B15" s="6"/>
      <c r="G15" s="76"/>
      <c r="H15" s="4"/>
      <c r="I15" s="20"/>
    </row>
    <row r="16" spans="1:9" s="3" customFormat="1" ht="12.75">
      <c r="A16" s="50" t="s">
        <v>183</v>
      </c>
      <c r="B16" s="6"/>
      <c r="G16" s="76">
        <v>690</v>
      </c>
      <c r="H16" s="4"/>
      <c r="I16" s="20">
        <v>780</v>
      </c>
    </row>
    <row r="17" spans="1:9" s="3" customFormat="1" ht="12.75">
      <c r="A17" s="53"/>
      <c r="B17" s="6"/>
      <c r="G17" s="76"/>
      <c r="H17" s="4"/>
      <c r="I17" s="4"/>
    </row>
    <row r="18" spans="1:9" s="3" customFormat="1" ht="12.75">
      <c r="A18" s="51" t="s">
        <v>104</v>
      </c>
      <c r="B18" s="6"/>
      <c r="G18" s="121"/>
      <c r="H18" s="4"/>
      <c r="I18" s="54"/>
    </row>
    <row r="19" spans="1:9" s="3" customFormat="1" ht="12.75">
      <c r="A19" s="50" t="s">
        <v>105</v>
      </c>
      <c r="B19" s="6"/>
      <c r="G19" s="122">
        <v>95546</v>
      </c>
      <c r="H19" s="4"/>
      <c r="I19" s="55">
        <v>80035</v>
      </c>
    </row>
    <row r="20" spans="1:9" s="3" customFormat="1" ht="12.75">
      <c r="A20" s="50" t="s">
        <v>106</v>
      </c>
      <c r="B20" s="6"/>
      <c r="G20" s="122">
        <v>19127</v>
      </c>
      <c r="H20" s="4"/>
      <c r="I20" s="55">
        <v>18589</v>
      </c>
    </row>
    <row r="21" spans="1:9" s="3" customFormat="1" ht="12.75">
      <c r="A21" s="50" t="s">
        <v>107</v>
      </c>
      <c r="B21" s="6"/>
      <c r="G21" s="122">
        <v>11131</v>
      </c>
      <c r="H21" s="4"/>
      <c r="I21" s="55">
        <v>5258</v>
      </c>
    </row>
    <row r="22" spans="1:9" s="3" customFormat="1" ht="12.75">
      <c r="A22" s="50" t="s">
        <v>108</v>
      </c>
      <c r="B22" s="6"/>
      <c r="G22" s="122">
        <v>1645</v>
      </c>
      <c r="H22" s="4"/>
      <c r="I22" s="55">
        <v>2054</v>
      </c>
    </row>
    <row r="23" spans="1:9" s="3" customFormat="1" ht="12.75">
      <c r="A23" s="53"/>
      <c r="B23" s="6"/>
      <c r="G23" s="123">
        <f>SUM(G19:G22)</f>
        <v>127449</v>
      </c>
      <c r="H23" s="4"/>
      <c r="I23" s="56">
        <f>SUM(I19:I22)</f>
        <v>105936</v>
      </c>
    </row>
    <row r="24" spans="1:9" s="3" customFormat="1" ht="12.75">
      <c r="A24" s="53"/>
      <c r="B24" s="6"/>
      <c r="G24" s="122"/>
      <c r="H24" s="4"/>
      <c r="I24" s="55"/>
    </row>
    <row r="25" spans="1:9" s="3" customFormat="1" ht="12.75">
      <c r="A25" s="51" t="s">
        <v>109</v>
      </c>
      <c r="B25" s="6"/>
      <c r="G25" s="122"/>
      <c r="H25" s="4"/>
      <c r="I25" s="55"/>
    </row>
    <row r="26" spans="1:9" s="3" customFormat="1" ht="12.75">
      <c r="A26" s="50" t="s">
        <v>110</v>
      </c>
      <c r="B26" s="6"/>
      <c r="G26" s="122">
        <v>9057</v>
      </c>
      <c r="H26" s="4"/>
      <c r="I26" s="55">
        <v>5851</v>
      </c>
    </row>
    <row r="27" spans="1:9" s="3" customFormat="1" ht="12.75">
      <c r="A27" s="50" t="s">
        <v>111</v>
      </c>
      <c r="B27" s="6"/>
      <c r="G27" s="122">
        <v>7072</v>
      </c>
      <c r="H27" s="4"/>
      <c r="I27" s="55">
        <v>6569</v>
      </c>
    </row>
    <row r="28" spans="1:9" s="3" customFormat="1" ht="12.75">
      <c r="A28" s="50" t="s">
        <v>112</v>
      </c>
      <c r="B28" s="6"/>
      <c r="G28" s="122">
        <v>1690</v>
      </c>
      <c r="H28" s="4"/>
      <c r="I28" s="55">
        <v>2915</v>
      </c>
    </row>
    <row r="29" spans="1:9" s="3" customFormat="1" ht="12.75">
      <c r="A29" s="50" t="s">
        <v>113</v>
      </c>
      <c r="B29" s="6"/>
      <c r="E29" s="3" t="s">
        <v>180</v>
      </c>
      <c r="G29" s="122">
        <v>66394</v>
      </c>
      <c r="H29" s="4"/>
      <c r="I29" s="55">
        <v>47523</v>
      </c>
    </row>
    <row r="30" spans="1:9" s="3" customFormat="1" ht="12.75">
      <c r="A30" s="50" t="s">
        <v>114</v>
      </c>
      <c r="B30" s="6"/>
      <c r="G30" s="122">
        <v>536</v>
      </c>
      <c r="H30" s="4"/>
      <c r="I30" s="55">
        <v>1056</v>
      </c>
    </row>
    <row r="31" spans="1:9" s="3" customFormat="1" ht="12.75">
      <c r="A31" s="53"/>
      <c r="B31" s="6"/>
      <c r="G31" s="123">
        <f>SUM(G26:G30)</f>
        <v>84749</v>
      </c>
      <c r="H31" s="4"/>
      <c r="I31" s="56">
        <f>SUM(I26:I30)</f>
        <v>63914</v>
      </c>
    </row>
    <row r="32" spans="7:12" ht="12.75">
      <c r="G32" s="124"/>
      <c r="I32" s="12"/>
      <c r="L32" s="3"/>
    </row>
    <row r="33" spans="1:12" ht="12.75">
      <c r="A33" s="51" t="s">
        <v>115</v>
      </c>
      <c r="G33" s="79">
        <f>G23-G31</f>
        <v>42700</v>
      </c>
      <c r="I33" s="8">
        <f>I23-I31</f>
        <v>42022</v>
      </c>
      <c r="L33" s="3"/>
    </row>
    <row r="34" spans="7:12" ht="12.75">
      <c r="G34" s="79"/>
      <c r="I34" s="8"/>
      <c r="L34" s="3"/>
    </row>
    <row r="35" spans="7:12" ht="19.5" customHeight="1" thickBot="1">
      <c r="G35" s="9">
        <f>G14+G33+G16</f>
        <v>108527</v>
      </c>
      <c r="H35" s="9"/>
      <c r="I35" s="9">
        <f>I14+I33+I16</f>
        <v>108917</v>
      </c>
      <c r="L35" s="3"/>
    </row>
    <row r="36" spans="7:9" ht="13.5" thickTop="1">
      <c r="G36" s="79"/>
      <c r="I36" s="8"/>
    </row>
    <row r="37" spans="1:9" ht="12.75">
      <c r="A37" s="50" t="s">
        <v>116</v>
      </c>
      <c r="G37" s="79"/>
      <c r="I37" s="8"/>
    </row>
    <row r="38" spans="1:9" ht="12.75">
      <c r="A38" s="51" t="s">
        <v>117</v>
      </c>
      <c r="G38" s="79"/>
      <c r="I38" s="8"/>
    </row>
    <row r="39" spans="1:9" ht="12.75">
      <c r="A39" s="50" t="s">
        <v>26</v>
      </c>
      <c r="G39" s="20">
        <v>75000</v>
      </c>
      <c r="H39" s="20"/>
      <c r="I39" s="20">
        <v>75000</v>
      </c>
    </row>
    <row r="40" spans="1:9" ht="12.75">
      <c r="A40" s="50" t="s">
        <v>118</v>
      </c>
      <c r="G40" s="79">
        <v>24376</v>
      </c>
      <c r="I40" s="20">
        <v>24261</v>
      </c>
    </row>
    <row r="41" spans="7:9" ht="12.75">
      <c r="G41" s="77"/>
      <c r="I41" s="14"/>
    </row>
    <row r="42" spans="7:9" ht="12.75">
      <c r="G42" s="79">
        <f>SUM(G39:G41)</f>
        <v>99376</v>
      </c>
      <c r="I42" s="8">
        <f>SUM(I39:I41)</f>
        <v>99261</v>
      </c>
    </row>
    <row r="43" spans="7:12" ht="12.75">
      <c r="G43" s="79"/>
      <c r="I43" s="8"/>
      <c r="L43" s="100"/>
    </row>
    <row r="44" spans="1:9" ht="12.75">
      <c r="A44" s="51" t="s">
        <v>119</v>
      </c>
      <c r="G44" s="125"/>
      <c r="I44" s="10"/>
    </row>
    <row r="45" spans="1:9" ht="12.75">
      <c r="A45" s="50" t="s">
        <v>120</v>
      </c>
      <c r="E45" s="3" t="s">
        <v>180</v>
      </c>
      <c r="G45" s="126">
        <v>4974</v>
      </c>
      <c r="I45" s="11">
        <v>5379</v>
      </c>
    </row>
    <row r="46" spans="1:9" ht="12.75">
      <c r="A46" s="50" t="s">
        <v>121</v>
      </c>
      <c r="G46" s="124">
        <v>4177</v>
      </c>
      <c r="I46" s="12">
        <v>4277</v>
      </c>
    </row>
    <row r="47" spans="7:9" ht="12.75">
      <c r="G47" s="127">
        <f>SUM(G45:G46)</f>
        <v>9151</v>
      </c>
      <c r="I47" s="13">
        <f>SUM(I45:I46)</f>
        <v>9656</v>
      </c>
    </row>
    <row r="48" spans="7:9" ht="12.75">
      <c r="G48" s="79"/>
      <c r="I48" s="8"/>
    </row>
    <row r="49" spans="7:9" ht="19.5" customHeight="1" thickBot="1">
      <c r="G49" s="93">
        <f>G42+G47</f>
        <v>108527</v>
      </c>
      <c r="I49" s="9">
        <f>I42+I47</f>
        <v>108917</v>
      </c>
    </row>
    <row r="50" spans="7:9" ht="13.5" thickTop="1">
      <c r="G50" s="79"/>
      <c r="I50" s="8"/>
    </row>
    <row r="51" spans="1:9" ht="12.75">
      <c r="A51" s="50" t="s">
        <v>122</v>
      </c>
      <c r="G51" s="128">
        <f>98686673/150000000</f>
        <v>0.6579111533333334</v>
      </c>
      <c r="I51" s="52">
        <f>98480901/150000000</f>
        <v>0.65653934</v>
      </c>
    </row>
    <row r="52" spans="7:9" ht="12.75">
      <c r="G52" s="128"/>
      <c r="I52" s="8"/>
    </row>
    <row r="53" spans="7:9" ht="12.75">
      <c r="G53" s="128"/>
      <c r="I53" s="8"/>
    </row>
    <row r="54" spans="7:9" ht="12.75">
      <c r="G54" s="128"/>
      <c r="I54" s="8"/>
    </row>
    <row r="55" ht="12.75">
      <c r="A55" s="53" t="s">
        <v>149</v>
      </c>
    </row>
    <row r="56" spans="1:11" ht="27.75" customHeight="1">
      <c r="A56" s="172" t="s">
        <v>220</v>
      </c>
      <c r="B56" s="172"/>
      <c r="C56" s="172"/>
      <c r="D56" s="172"/>
      <c r="E56" s="172"/>
      <c r="F56" s="172"/>
      <c r="G56" s="172"/>
      <c r="H56" s="172"/>
      <c r="I56" s="172"/>
      <c r="J56" s="103"/>
      <c r="K56" s="103"/>
    </row>
    <row r="58" spans="1:11" ht="30" customHeight="1">
      <c r="A58" s="171" t="s">
        <v>221</v>
      </c>
      <c r="B58" s="171"/>
      <c r="C58" s="171"/>
      <c r="D58" s="171"/>
      <c r="E58" s="171"/>
      <c r="F58" s="171"/>
      <c r="G58" s="171"/>
      <c r="H58" s="171"/>
      <c r="I58" s="171"/>
      <c r="J58" s="102"/>
      <c r="K58" s="102"/>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N53"/>
  <sheetViews>
    <sheetView zoomScale="80" zoomScaleNormal="80" workbookViewId="0" topLeftCell="A1">
      <selection activeCell="M16" sqref="M16"/>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9" t="str">
        <f>CCBS!A1</f>
        <v>HYTEX INTEGRATED BERHAD</v>
      </c>
    </row>
    <row r="3" ht="12.75">
      <c r="A3" s="32" t="str">
        <f>CCBS!A3</f>
        <v>Quarterly report on results for the 2nd quarter ended 30 September 2004. The figures have not been audited.</v>
      </c>
    </row>
    <row r="5" ht="12.75">
      <c r="A5" s="1" t="s">
        <v>167</v>
      </c>
    </row>
    <row r="6" ht="12.75">
      <c r="L6" s="8"/>
    </row>
    <row r="7" spans="7:13" ht="12.75">
      <c r="G7" s="173" t="s">
        <v>30</v>
      </c>
      <c r="H7" s="174"/>
      <c r="I7" s="174"/>
      <c r="J7" s="174"/>
      <c r="K7" s="175"/>
      <c r="L7" s="36"/>
      <c r="M7" s="38" t="s">
        <v>31</v>
      </c>
    </row>
    <row r="8" spans="4:13" s="35" customFormat="1" ht="54.75" customHeight="1">
      <c r="D8" s="35" t="s">
        <v>174</v>
      </c>
      <c r="E8" s="35" t="s">
        <v>26</v>
      </c>
      <c r="G8" s="35" t="s">
        <v>27</v>
      </c>
      <c r="I8" s="35" t="s">
        <v>28</v>
      </c>
      <c r="K8" s="35" t="s">
        <v>29</v>
      </c>
      <c r="L8" s="37"/>
      <c r="M8" s="35" t="s">
        <v>204</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9" t="s">
        <v>184</v>
      </c>
      <c r="E11" s="19">
        <v>75000</v>
      </c>
      <c r="G11" s="19">
        <v>10365</v>
      </c>
      <c r="I11" s="19">
        <v>1312</v>
      </c>
      <c r="K11" s="19">
        <v>-9</v>
      </c>
      <c r="M11" s="19">
        <v>12593</v>
      </c>
    </row>
    <row r="13" ht="12.75">
      <c r="A13" s="2" t="s">
        <v>123</v>
      </c>
    </row>
    <row r="14" spans="9:13" ht="12.75">
      <c r="I14" s="20"/>
      <c r="J14" s="20"/>
      <c r="K14" s="20"/>
      <c r="L14" s="20"/>
      <c r="M14" s="20"/>
    </row>
    <row r="15" spans="2:13" ht="12.75">
      <c r="B15" s="2" t="s">
        <v>142</v>
      </c>
      <c r="E15" s="20">
        <v>0</v>
      </c>
      <c r="F15" s="20"/>
      <c r="G15" s="20">
        <v>0</v>
      </c>
      <c r="H15" s="20"/>
      <c r="I15" s="20">
        <v>0</v>
      </c>
      <c r="J15" s="20"/>
      <c r="K15" s="20">
        <v>-6</v>
      </c>
      <c r="L15" s="20"/>
      <c r="M15" s="20">
        <v>0</v>
      </c>
    </row>
    <row r="16" spans="2:13" ht="12.75">
      <c r="B16" s="2"/>
      <c r="E16" s="20"/>
      <c r="F16" s="20"/>
      <c r="G16" s="20"/>
      <c r="H16" s="20"/>
      <c r="I16" s="20"/>
      <c r="J16" s="20"/>
      <c r="K16" s="20"/>
      <c r="L16" s="20"/>
      <c r="M16" s="20"/>
    </row>
    <row r="17" spans="2:13" ht="12.75">
      <c r="B17" s="2" t="s">
        <v>140</v>
      </c>
      <c r="E17" s="20">
        <v>0</v>
      </c>
      <c r="F17" s="20"/>
      <c r="G17" s="20">
        <v>0</v>
      </c>
      <c r="H17" s="20"/>
      <c r="I17" s="20">
        <v>-1312</v>
      </c>
      <c r="J17" s="20"/>
      <c r="K17" s="20">
        <v>0</v>
      </c>
      <c r="L17" s="20"/>
      <c r="M17" s="20">
        <v>0</v>
      </c>
    </row>
    <row r="18" spans="2:13" ht="12.75">
      <c r="B18" s="2"/>
      <c r="E18" s="20"/>
      <c r="F18" s="20"/>
      <c r="G18" s="20"/>
      <c r="H18" s="20"/>
      <c r="I18" s="20"/>
      <c r="J18" s="20"/>
      <c r="K18" s="20"/>
      <c r="L18" s="20"/>
      <c r="M18" s="20"/>
    </row>
    <row r="19" spans="2:13" ht="12.75">
      <c r="B19" s="2" t="s">
        <v>143</v>
      </c>
      <c r="E19" s="20">
        <v>0</v>
      </c>
      <c r="F19" s="20"/>
      <c r="G19" s="20">
        <v>0</v>
      </c>
      <c r="H19" s="20"/>
      <c r="I19" s="20">
        <v>0</v>
      </c>
      <c r="J19" s="20"/>
      <c r="K19" s="20">
        <v>0</v>
      </c>
      <c r="L19" s="20"/>
      <c r="M19" s="20">
        <v>0</v>
      </c>
    </row>
    <row r="20" spans="5:13" ht="12.75">
      <c r="E20" s="20"/>
      <c r="F20" s="20"/>
      <c r="G20" s="20"/>
      <c r="H20" s="20"/>
      <c r="I20" s="20"/>
      <c r="J20" s="20"/>
      <c r="K20" s="20"/>
      <c r="L20" s="20"/>
      <c r="M20" s="20"/>
    </row>
    <row r="21" spans="2:13" ht="12.75">
      <c r="B21" s="2" t="s">
        <v>125</v>
      </c>
      <c r="E21" s="20">
        <v>0</v>
      </c>
      <c r="F21" s="20"/>
      <c r="G21" s="20">
        <v>0</v>
      </c>
      <c r="H21" s="20"/>
      <c r="I21" s="20">
        <v>0</v>
      </c>
      <c r="J21" s="20"/>
      <c r="K21" s="20">
        <v>0</v>
      </c>
      <c r="L21" s="20"/>
      <c r="M21" s="20">
        <v>1433</v>
      </c>
    </row>
    <row r="22" spans="2:13" ht="12.75">
      <c r="B22" s="2"/>
      <c r="E22" s="20"/>
      <c r="F22" s="20"/>
      <c r="G22" s="20"/>
      <c r="H22" s="20"/>
      <c r="I22" s="20"/>
      <c r="J22" s="20"/>
      <c r="K22" s="20"/>
      <c r="L22" s="20"/>
      <c r="M22" s="20"/>
    </row>
    <row r="23" spans="2:13" ht="12.75">
      <c r="B23" s="88" t="s">
        <v>148</v>
      </c>
      <c r="E23" s="20">
        <v>0</v>
      </c>
      <c r="F23" s="20"/>
      <c r="G23" s="20">
        <v>0</v>
      </c>
      <c r="H23" s="20"/>
      <c r="I23" s="20">
        <v>0</v>
      </c>
      <c r="J23" s="20"/>
      <c r="K23" s="20">
        <v>0</v>
      </c>
      <c r="L23" s="20"/>
      <c r="M23" s="20">
        <v>0</v>
      </c>
    </row>
    <row r="24" spans="5:13" ht="12.75">
      <c r="E24" s="20"/>
      <c r="F24" s="20"/>
      <c r="G24" s="20"/>
      <c r="H24" s="20"/>
      <c r="I24" s="20"/>
      <c r="J24" s="20"/>
      <c r="K24" s="20"/>
      <c r="L24" s="20"/>
      <c r="M24" s="20"/>
    </row>
    <row r="25" spans="1:13" ht="13.5" thickBot="1">
      <c r="A25" s="29" t="s">
        <v>208</v>
      </c>
      <c r="E25" s="9">
        <f>SUM(E11:E24)</f>
        <v>75000</v>
      </c>
      <c r="G25" s="9">
        <f>SUM(G11:G24)</f>
        <v>10365</v>
      </c>
      <c r="I25" s="9">
        <f>SUM(I11:I24)</f>
        <v>0</v>
      </c>
      <c r="K25" s="9">
        <f>SUM(K11:K24)</f>
        <v>-15</v>
      </c>
      <c r="M25" s="9">
        <f>SUM(M11:M24)</f>
        <v>14026</v>
      </c>
    </row>
    <row r="26" ht="13.5" thickTop="1"/>
    <row r="28" spans="5:13" ht="12.75">
      <c r="E28" s="3"/>
      <c r="F28" s="3"/>
      <c r="G28" s="3"/>
      <c r="H28" s="3"/>
      <c r="I28" s="3"/>
      <c r="J28" s="3"/>
      <c r="K28" s="3"/>
      <c r="L28" s="3"/>
      <c r="M28" s="3"/>
    </row>
    <row r="29" ht="12.75">
      <c r="A29" s="29" t="s">
        <v>190</v>
      </c>
    </row>
    <row r="30" spans="2:13" ht="12.75">
      <c r="B30" s="29" t="s">
        <v>209</v>
      </c>
      <c r="E30" s="118">
        <v>75000</v>
      </c>
      <c r="F30" s="119"/>
      <c r="G30" s="119">
        <v>10366</v>
      </c>
      <c r="H30" s="119"/>
      <c r="I30" s="119">
        <v>7462</v>
      </c>
      <c r="J30" s="119"/>
      <c r="K30" s="119">
        <v>-32</v>
      </c>
      <c r="L30" s="119"/>
      <c r="M30" s="120">
        <v>9305</v>
      </c>
    </row>
    <row r="31" spans="1:14" ht="12.75">
      <c r="A31" s="29"/>
      <c r="B31" s="1" t="s">
        <v>156</v>
      </c>
      <c r="D31" s="3" t="s">
        <v>172</v>
      </c>
      <c r="E31" s="148">
        <v>0</v>
      </c>
      <c r="F31" s="77"/>
      <c r="G31" s="77">
        <v>0</v>
      </c>
      <c r="H31" s="77"/>
      <c r="I31" s="77">
        <v>-2215</v>
      </c>
      <c r="J31" s="77"/>
      <c r="K31" s="77">
        <v>0</v>
      </c>
      <c r="L31" s="77"/>
      <c r="M31" s="149">
        <v>-1459</v>
      </c>
      <c r="N31" s="20"/>
    </row>
    <row r="32" spans="1:13" ht="12.75">
      <c r="A32" s="29"/>
      <c r="B32" s="29" t="s">
        <v>161</v>
      </c>
      <c r="E32" s="19">
        <f>SUM(E30:E31)</f>
        <v>75000</v>
      </c>
      <c r="G32" s="19">
        <f>SUM(G30:G31)</f>
        <v>10366</v>
      </c>
      <c r="I32" s="19">
        <f>SUM(I30:I31)</f>
        <v>5247</v>
      </c>
      <c r="K32" s="19">
        <f>SUM(K30:K31)</f>
        <v>-32</v>
      </c>
      <c r="M32" s="19">
        <f>SUM(M30:M31)</f>
        <v>7846</v>
      </c>
    </row>
    <row r="34" ht="12.75">
      <c r="A34" s="2" t="s">
        <v>124</v>
      </c>
    </row>
    <row r="36" spans="2:13" ht="12.75">
      <c r="B36" s="2" t="s">
        <v>142</v>
      </c>
      <c r="E36" s="1">
        <v>0</v>
      </c>
      <c r="G36" s="1">
        <v>0</v>
      </c>
      <c r="I36" s="1">
        <v>0</v>
      </c>
      <c r="K36" s="1">
        <v>-154</v>
      </c>
      <c r="M36" s="1">
        <v>0</v>
      </c>
    </row>
    <row r="37" ht="12.75">
      <c r="B37" s="2"/>
    </row>
    <row r="38" ht="12.75">
      <c r="B38" s="2" t="s">
        <v>140</v>
      </c>
    </row>
    <row r="39" spans="2:13" ht="12.75">
      <c r="B39" s="29" t="s">
        <v>187</v>
      </c>
      <c r="E39" s="115">
        <v>0</v>
      </c>
      <c r="F39" s="119"/>
      <c r="G39" s="119">
        <v>0</v>
      </c>
      <c r="H39" s="119"/>
      <c r="I39" s="119">
        <v>-2798</v>
      </c>
      <c r="J39" s="119"/>
      <c r="K39" s="119">
        <v>0</v>
      </c>
      <c r="L39" s="119"/>
      <c r="M39" s="120">
        <v>0</v>
      </c>
    </row>
    <row r="40" spans="2:13" ht="12.75">
      <c r="B40" s="2" t="s">
        <v>188</v>
      </c>
      <c r="D40" s="1" t="s">
        <v>172</v>
      </c>
      <c r="E40" s="116">
        <v>0</v>
      </c>
      <c r="F40" s="14"/>
      <c r="G40" s="14">
        <v>0</v>
      </c>
      <c r="H40" s="14"/>
      <c r="I40" s="14">
        <v>831</v>
      </c>
      <c r="J40" s="14"/>
      <c r="K40" s="14">
        <v>0</v>
      </c>
      <c r="L40" s="14"/>
      <c r="M40" s="117">
        <v>0</v>
      </c>
    </row>
    <row r="41" spans="2:13" ht="12.75">
      <c r="B41" s="29" t="s">
        <v>189</v>
      </c>
      <c r="E41" s="1">
        <v>0</v>
      </c>
      <c r="G41" s="1">
        <v>0</v>
      </c>
      <c r="I41" s="1">
        <f>I39+I40</f>
        <v>-1967</v>
      </c>
      <c r="K41" s="1">
        <v>0</v>
      </c>
      <c r="M41" s="1">
        <v>0</v>
      </c>
    </row>
    <row r="42" ht="12.75">
      <c r="B42" s="2"/>
    </row>
    <row r="43" spans="2:13" ht="12.75">
      <c r="B43" s="2" t="s">
        <v>143</v>
      </c>
      <c r="E43" s="1">
        <v>0</v>
      </c>
      <c r="G43" s="1">
        <v>-1</v>
      </c>
      <c r="I43" s="1">
        <v>0</v>
      </c>
      <c r="K43" s="1">
        <v>0</v>
      </c>
      <c r="M43" s="1">
        <v>0</v>
      </c>
    </row>
    <row r="45" ht="12.75">
      <c r="B45" s="2" t="s">
        <v>125</v>
      </c>
    </row>
    <row r="46" spans="2:13" ht="12.75">
      <c r="B46" s="29" t="s">
        <v>187</v>
      </c>
      <c r="E46" s="115">
        <v>0</v>
      </c>
      <c r="F46" s="119"/>
      <c r="G46" s="119">
        <v>0</v>
      </c>
      <c r="H46" s="119"/>
      <c r="I46" s="119">
        <v>0</v>
      </c>
      <c r="J46" s="119"/>
      <c r="K46" s="119">
        <v>0</v>
      </c>
      <c r="L46" s="119"/>
      <c r="M46" s="120">
        <v>2101</v>
      </c>
    </row>
    <row r="47" spans="2:13" ht="12.75">
      <c r="B47" s="2" t="s">
        <v>188</v>
      </c>
      <c r="D47" s="1" t="s">
        <v>172</v>
      </c>
      <c r="E47" s="116">
        <v>0</v>
      </c>
      <c r="F47" s="14"/>
      <c r="G47" s="14">
        <v>0</v>
      </c>
      <c r="H47" s="14"/>
      <c r="I47" s="14">
        <v>0</v>
      </c>
      <c r="J47" s="14"/>
      <c r="K47" s="14">
        <v>0</v>
      </c>
      <c r="L47" s="14"/>
      <c r="M47" s="117">
        <v>-831</v>
      </c>
    </row>
    <row r="48" spans="2:13" ht="12.75">
      <c r="B48" s="29" t="s">
        <v>189</v>
      </c>
      <c r="E48" s="1">
        <f>E46+E47</f>
        <v>0</v>
      </c>
      <c r="G48" s="1">
        <f>G46+G47</f>
        <v>0</v>
      </c>
      <c r="I48" s="1">
        <f>I46+I47</f>
        <v>0</v>
      </c>
      <c r="K48" s="1">
        <f>K46+K47</f>
        <v>0</v>
      </c>
      <c r="M48" s="1">
        <f>M46+M47</f>
        <v>1270</v>
      </c>
    </row>
    <row r="50" spans="1:13" ht="13.5" thickBot="1">
      <c r="A50" s="29" t="s">
        <v>210</v>
      </c>
      <c r="E50" s="9">
        <f>E32+E36+E41+E43+E48</f>
        <v>75000</v>
      </c>
      <c r="G50" s="9">
        <f>G32+G36+G41+G43+G48</f>
        <v>10365</v>
      </c>
      <c r="I50" s="9">
        <f>I32+I36+I41+I43+I48</f>
        <v>3280</v>
      </c>
      <c r="K50" s="9">
        <f>K32+K36+K41+K43+K48</f>
        <v>-186</v>
      </c>
      <c r="M50" s="9">
        <f>M32+M36+M41+M43+M48</f>
        <v>9116</v>
      </c>
    </row>
    <row r="51" ht="13.5" thickTop="1"/>
    <row r="52" ht="16.5" customHeight="1"/>
    <row r="53" spans="1:13" ht="37.5" customHeight="1">
      <c r="A53" s="176" t="s">
        <v>197</v>
      </c>
      <c r="B53" s="176"/>
      <c r="C53" s="176"/>
      <c r="D53" s="176"/>
      <c r="E53" s="176"/>
      <c r="F53" s="176"/>
      <c r="G53" s="176"/>
      <c r="H53" s="176"/>
      <c r="I53" s="176"/>
      <c r="J53" s="176"/>
      <c r="K53" s="176"/>
      <c r="L53" s="176"/>
      <c r="M53" s="176"/>
    </row>
  </sheetData>
  <mergeCells count="2">
    <mergeCell ref="G7:K7"/>
    <mergeCell ref="A53:M53"/>
  </mergeCells>
  <printOptions/>
  <pageMargins left="0.33" right="0.24"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tabSelected="1" zoomScale="85" zoomScaleNormal="85" workbookViewId="0" topLeftCell="A6">
      <selection activeCell="I25" sqref="I25"/>
    </sheetView>
  </sheetViews>
  <sheetFormatPr defaultColWidth="9.140625" defaultRowHeight="12.75"/>
  <cols>
    <col min="1" max="1" width="4.421875" style="1" customWidth="1"/>
    <col min="2" max="5" width="9.140625" style="1" customWidth="1"/>
    <col min="6" max="6" width="17.7109375" style="1" customWidth="1"/>
    <col min="7" max="7" width="11.7109375" style="91" customWidth="1"/>
    <col min="8" max="8" width="2.57421875" style="20" customWidth="1"/>
    <col min="9" max="9" width="11.7109375" style="20" customWidth="1"/>
    <col min="10" max="11" width="9.140625" style="20" customWidth="1"/>
    <col min="12" max="16384" width="9.140625" style="1" customWidth="1"/>
  </cols>
  <sheetData>
    <row r="1" ht="12.75">
      <c r="A1" s="29" t="str">
        <f>CCSCE!A1</f>
        <v>HYTEX INTEGRATED BERHAD</v>
      </c>
    </row>
    <row r="3" ht="12.75">
      <c r="A3" s="32" t="str">
        <f>CCSCE!A3</f>
        <v>Quarterly report on results for the 2nd quarter ended 30 September 2004. The figures have not been audited.</v>
      </c>
    </row>
    <row r="5" ht="12.75">
      <c r="A5" s="2" t="s">
        <v>32</v>
      </c>
    </row>
    <row r="6" spans="9:11" ht="12.75">
      <c r="I6" s="89"/>
      <c r="J6" s="89"/>
      <c r="K6" s="89"/>
    </row>
    <row r="7" spans="7:11" s="35" customFormat="1" ht="38.25">
      <c r="G7" s="153" t="s">
        <v>223</v>
      </c>
      <c r="H7" s="90"/>
      <c r="I7" s="157" t="s">
        <v>222</v>
      </c>
      <c r="J7" s="76"/>
      <c r="K7" s="76"/>
    </row>
    <row r="8" spans="7:11" ht="12.75">
      <c r="G8" s="154" t="s">
        <v>23</v>
      </c>
      <c r="I8" s="75" t="s">
        <v>23</v>
      </c>
      <c r="J8" s="76"/>
      <c r="K8" s="76"/>
    </row>
    <row r="9" spans="9:11" ht="12.75">
      <c r="I9" s="75"/>
      <c r="J9" s="76"/>
      <c r="K9" s="76"/>
    </row>
    <row r="10" spans="1:11" ht="12.75">
      <c r="A10" s="1" t="s">
        <v>47</v>
      </c>
      <c r="G10" s="158">
        <v>2121</v>
      </c>
      <c r="I10" s="32">
        <v>1662</v>
      </c>
      <c r="J10" s="26"/>
      <c r="K10" s="26"/>
    </row>
    <row r="11" spans="9:11" ht="12.75">
      <c r="I11" s="32"/>
      <c r="J11" s="76"/>
      <c r="K11" s="76"/>
    </row>
    <row r="12" spans="2:9" ht="12.75">
      <c r="B12" s="1" t="s">
        <v>87</v>
      </c>
      <c r="G12" s="91">
        <v>4080</v>
      </c>
      <c r="I12" s="32">
        <v>4361</v>
      </c>
    </row>
    <row r="13" spans="2:9" ht="12.75">
      <c r="B13" s="1" t="s">
        <v>136</v>
      </c>
      <c r="G13" s="91">
        <v>-18738</v>
      </c>
      <c r="I13" s="32">
        <v>-5475</v>
      </c>
    </row>
    <row r="14" spans="2:9" ht="12.75">
      <c r="B14" s="1" t="s">
        <v>88</v>
      </c>
      <c r="G14" s="91">
        <v>-1918</v>
      </c>
      <c r="I14" s="32">
        <v>-1235</v>
      </c>
    </row>
    <row r="15" spans="7:9" ht="12.75">
      <c r="G15" s="129"/>
      <c r="I15" s="77"/>
    </row>
    <row r="16" spans="1:9" ht="12.75">
      <c r="A16" s="1" t="s">
        <v>89</v>
      </c>
      <c r="G16" s="130">
        <f>SUM(G10:G15)</f>
        <v>-14455</v>
      </c>
      <c r="I16" s="92">
        <f>SUM(I10:I15)</f>
        <v>-687</v>
      </c>
    </row>
    <row r="18" ht="12.75">
      <c r="A18" s="1" t="s">
        <v>90</v>
      </c>
    </row>
    <row r="19" spans="2:9" ht="12.75">
      <c r="B19" s="1" t="s">
        <v>94</v>
      </c>
      <c r="G19" s="91">
        <v>-3115</v>
      </c>
      <c r="I19" s="32">
        <v>-1172</v>
      </c>
    </row>
    <row r="21" spans="1:9" ht="12.75">
      <c r="A21" s="1" t="s">
        <v>91</v>
      </c>
      <c r="G21" s="130">
        <f>SUM(G19:G20)</f>
        <v>-3115</v>
      </c>
      <c r="I21" s="92">
        <f>SUM(I19:I20)</f>
        <v>-1172</v>
      </c>
    </row>
    <row r="23" ht="12.75">
      <c r="A23" s="1" t="s">
        <v>92</v>
      </c>
    </row>
    <row r="24" spans="2:9" ht="12.75">
      <c r="B24" s="1" t="s">
        <v>93</v>
      </c>
      <c r="G24" s="91">
        <v>14827</v>
      </c>
      <c r="I24" s="1">
        <v>-11999</v>
      </c>
    </row>
    <row r="25" spans="2:9" ht="12.75">
      <c r="B25" s="1" t="s">
        <v>137</v>
      </c>
      <c r="G25" s="91">
        <v>-1300</v>
      </c>
      <c r="I25" s="32">
        <v>-2025</v>
      </c>
    </row>
    <row r="27" spans="1:9" ht="12.75">
      <c r="A27" s="1" t="s">
        <v>144</v>
      </c>
      <c r="G27" s="130">
        <f>SUM(G24:G26)</f>
        <v>13527</v>
      </c>
      <c r="I27" s="92">
        <f>SUM(I24:I26)</f>
        <v>-14024</v>
      </c>
    </row>
    <row r="29" spans="1:9" ht="12.75">
      <c r="A29" s="1" t="s">
        <v>145</v>
      </c>
      <c r="G29" s="91">
        <f>G16+G21+G27</f>
        <v>-4043</v>
      </c>
      <c r="I29" s="20">
        <f>I16+I21+I27</f>
        <v>-15883</v>
      </c>
    </row>
    <row r="30" spans="1:9" ht="12.75">
      <c r="A30" s="1" t="s">
        <v>146</v>
      </c>
      <c r="G30" s="91">
        <v>-5.1</v>
      </c>
      <c r="I30" s="1">
        <v>-154</v>
      </c>
    </row>
    <row r="31" spans="1:9" ht="12.75">
      <c r="A31" s="1" t="s">
        <v>147</v>
      </c>
      <c r="G31" s="91">
        <v>-2491.891</v>
      </c>
      <c r="I31" s="1">
        <v>7313</v>
      </c>
    </row>
    <row r="33" spans="1:9" ht="13.5" thickBot="1">
      <c r="A33" s="1" t="s">
        <v>185</v>
      </c>
      <c r="G33" s="155">
        <f>SUM(G29:G32)</f>
        <v>-6539.991</v>
      </c>
      <c r="I33" s="93">
        <f>SUM(I29:I32)</f>
        <v>-8724</v>
      </c>
    </row>
    <row r="34" ht="13.5" thickTop="1"/>
    <row r="35" spans="1:13" ht="12.75">
      <c r="A35" s="111"/>
      <c r="B35" s="113"/>
      <c r="C35" s="112"/>
      <c r="D35" s="112"/>
      <c r="E35" s="112"/>
      <c r="F35" s="112"/>
      <c r="G35" s="156"/>
      <c r="H35" s="101"/>
      <c r="I35" s="101"/>
      <c r="J35" s="101"/>
      <c r="K35" s="101"/>
      <c r="L35" s="112"/>
      <c r="M35" s="112"/>
    </row>
    <row r="36" spans="1:11" ht="29.25" customHeight="1">
      <c r="A36" s="177" t="s">
        <v>198</v>
      </c>
      <c r="B36" s="177"/>
      <c r="C36" s="177"/>
      <c r="D36" s="177"/>
      <c r="E36" s="177"/>
      <c r="F36" s="177"/>
      <c r="G36" s="177"/>
      <c r="H36" s="177"/>
      <c r="I36" s="177"/>
      <c r="J36" s="177"/>
      <c r="K36" s="177"/>
    </row>
  </sheetData>
  <mergeCells count="1">
    <mergeCell ref="A36:K36"/>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M185"/>
  <sheetViews>
    <sheetView zoomScale="85" zoomScaleNormal="85" zoomScaleSheetLayoutView="85" workbookViewId="0" topLeftCell="A98">
      <selection activeCell="B114" sqref="B114:J114"/>
    </sheetView>
  </sheetViews>
  <sheetFormatPr defaultColWidth="9.140625" defaultRowHeight="12.75"/>
  <cols>
    <col min="1" max="1" width="4.140625" style="15" customWidth="1"/>
    <col min="2" max="2" width="7.140625" style="0" customWidth="1"/>
    <col min="3" max="3" width="9.00390625" style="0" customWidth="1"/>
    <col min="5" max="5" width="10.8515625" style="0" customWidth="1"/>
    <col min="6" max="6" width="13.7109375" style="0" customWidth="1"/>
    <col min="7" max="7" width="12.28125" style="0" customWidth="1"/>
    <col min="8" max="8" width="12.4218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8" t="str">
        <f>CCCFS!A1</f>
        <v>HYTEX INTEGRATED BERHAD</v>
      </c>
    </row>
    <row r="3" s="27" customFormat="1" ht="12.75">
      <c r="A3" s="33" t="str">
        <f>CCCFS!A3</f>
        <v>Quarterly report on results for the 2nd quarter ended 30 September 2004. The figures have not been audited.</v>
      </c>
    </row>
    <row r="5" ht="12.75">
      <c r="A5" s="30" t="s">
        <v>201</v>
      </c>
    </row>
    <row r="7" spans="1:2" ht="12.75">
      <c r="A7" s="15" t="s">
        <v>36</v>
      </c>
      <c r="B7" s="16" t="s">
        <v>33</v>
      </c>
    </row>
    <row r="8" spans="2:10" ht="66.75" customHeight="1">
      <c r="B8" s="178" t="s">
        <v>193</v>
      </c>
      <c r="C8" s="178"/>
      <c r="D8" s="178"/>
      <c r="E8" s="178"/>
      <c r="F8" s="178"/>
      <c r="G8" s="178"/>
      <c r="H8" s="178"/>
      <c r="I8" s="178"/>
      <c r="J8" s="178"/>
    </row>
    <row r="9" spans="2:10" ht="12.75">
      <c r="B9" s="17"/>
      <c r="C9" s="17"/>
      <c r="D9" s="17"/>
      <c r="E9" s="17"/>
      <c r="F9" s="17"/>
      <c r="G9" s="17"/>
      <c r="H9" s="17"/>
      <c r="I9" s="17"/>
      <c r="J9" s="17"/>
    </row>
    <row r="10" spans="2:10" ht="12.75">
      <c r="B10" s="178" t="s">
        <v>157</v>
      </c>
      <c r="C10" s="178"/>
      <c r="D10" s="178"/>
      <c r="E10" s="178"/>
      <c r="F10" s="178"/>
      <c r="G10" s="178"/>
      <c r="H10" s="178"/>
      <c r="I10" s="178"/>
      <c r="J10" s="178"/>
    </row>
    <row r="11" spans="2:10" ht="12.75">
      <c r="B11" s="17"/>
      <c r="C11" s="17"/>
      <c r="D11" s="17"/>
      <c r="E11" s="17"/>
      <c r="F11" s="17"/>
      <c r="G11" s="17"/>
      <c r="H11" s="17"/>
      <c r="I11" s="17"/>
      <c r="J11" s="17"/>
    </row>
    <row r="12" spans="2:10" ht="12.75">
      <c r="B12" s="17"/>
      <c r="C12" s="17"/>
      <c r="D12" s="17"/>
      <c r="E12" s="17"/>
      <c r="F12" s="34"/>
      <c r="H12" s="59" t="s">
        <v>163</v>
      </c>
      <c r="I12" s="59" t="s">
        <v>164</v>
      </c>
      <c r="J12" s="59" t="s">
        <v>161</v>
      </c>
    </row>
    <row r="13" spans="3:10" ht="12.75">
      <c r="C13" s="39"/>
      <c r="D13" s="39"/>
      <c r="E13" s="39"/>
      <c r="F13" s="41"/>
      <c r="H13" s="69" t="s">
        <v>159</v>
      </c>
      <c r="I13" s="69" t="s">
        <v>160</v>
      </c>
      <c r="J13" s="69"/>
    </row>
    <row r="14" spans="3:10" ht="12.75">
      <c r="C14" s="39"/>
      <c r="D14" s="39"/>
      <c r="E14" s="39"/>
      <c r="F14" s="39"/>
      <c r="G14" s="104" t="s">
        <v>174</v>
      </c>
      <c r="H14" s="69" t="s">
        <v>23</v>
      </c>
      <c r="I14" s="69" t="s">
        <v>23</v>
      </c>
      <c r="J14" s="69" t="s">
        <v>23</v>
      </c>
    </row>
    <row r="15" spans="3:10" ht="12.75">
      <c r="C15" s="39"/>
      <c r="D15" s="39"/>
      <c r="E15" s="39"/>
      <c r="F15" s="39"/>
      <c r="G15" s="104"/>
      <c r="H15" s="69"/>
      <c r="I15" s="69"/>
      <c r="J15" s="69"/>
    </row>
    <row r="16" spans="3:10" ht="12.75">
      <c r="C16" s="39"/>
      <c r="D16" s="39"/>
      <c r="E16" s="39"/>
      <c r="F16" s="39"/>
      <c r="G16" s="104"/>
      <c r="H16" s="69"/>
      <c r="I16" s="69"/>
      <c r="J16" s="69"/>
    </row>
    <row r="17" spans="2:10" ht="12.75">
      <c r="B17" s="40" t="s">
        <v>173</v>
      </c>
      <c r="C17" s="39"/>
      <c r="D17" s="39"/>
      <c r="E17" s="39"/>
      <c r="F17" s="39"/>
      <c r="G17" s="104"/>
      <c r="H17" s="99"/>
      <c r="I17" s="99"/>
      <c r="J17" s="99"/>
    </row>
    <row r="18" spans="2:10" ht="12.75">
      <c r="B18" s="105" t="s">
        <v>211</v>
      </c>
      <c r="C18" s="62"/>
      <c r="D18" s="62"/>
      <c r="E18" s="62"/>
      <c r="F18" s="62"/>
      <c r="G18" s="161"/>
      <c r="H18" s="162"/>
      <c r="I18" s="162"/>
      <c r="J18" s="162"/>
    </row>
    <row r="19" spans="2:10" ht="12.75">
      <c r="B19" s="105"/>
      <c r="C19" s="62"/>
      <c r="D19" s="62"/>
      <c r="E19" s="62"/>
      <c r="F19" s="62"/>
      <c r="G19" s="161"/>
      <c r="H19" s="162"/>
      <c r="I19" s="162"/>
      <c r="J19" s="162"/>
    </row>
    <row r="20" spans="2:10" ht="12.75">
      <c r="B20" s="40" t="s">
        <v>237</v>
      </c>
      <c r="C20" s="62"/>
      <c r="D20" s="62"/>
      <c r="E20" s="62"/>
      <c r="F20" s="62"/>
      <c r="G20" s="161"/>
      <c r="H20" s="162"/>
      <c r="I20" s="162"/>
      <c r="J20" s="162"/>
    </row>
    <row r="21" spans="2:10" ht="12.75">
      <c r="B21" s="164"/>
      <c r="C21" s="62"/>
      <c r="D21" s="62"/>
      <c r="E21" s="62"/>
      <c r="F21" s="62"/>
      <c r="G21" s="161"/>
      <c r="H21" s="162"/>
      <c r="I21" s="162"/>
      <c r="J21" s="162"/>
    </row>
    <row r="22" spans="2:10" ht="12.75">
      <c r="B22" s="163" t="s">
        <v>140</v>
      </c>
      <c r="C22" s="62"/>
      <c r="D22" s="62"/>
      <c r="E22" s="62"/>
      <c r="F22" s="62"/>
      <c r="G22" s="161"/>
      <c r="H22" s="64">
        <v>1399</v>
      </c>
      <c r="I22" s="64">
        <v>-415</v>
      </c>
      <c r="J22" s="86">
        <f>SUM(H22:I22)</f>
        <v>984</v>
      </c>
    </row>
    <row r="23" spans="2:10" ht="12.75">
      <c r="B23" s="163"/>
      <c r="C23" s="62"/>
      <c r="D23" s="62"/>
      <c r="E23" s="62"/>
      <c r="F23" s="62"/>
      <c r="G23" s="161"/>
      <c r="H23" s="64"/>
      <c r="I23" s="64"/>
      <c r="J23" s="86"/>
    </row>
    <row r="24" spans="2:10" ht="12.75">
      <c r="B24" s="163" t="s">
        <v>165</v>
      </c>
      <c r="C24" s="62"/>
      <c r="D24" s="62"/>
      <c r="E24" s="62"/>
      <c r="F24" s="62"/>
      <c r="G24" s="161"/>
      <c r="H24" s="162">
        <v>0.32</v>
      </c>
      <c r="I24" s="162">
        <v>-0.28</v>
      </c>
      <c r="J24" s="162">
        <v>0.04</v>
      </c>
    </row>
    <row r="25" spans="2:10" ht="12.75">
      <c r="B25" s="163"/>
      <c r="C25" s="62"/>
      <c r="D25" s="62"/>
      <c r="E25" s="62"/>
      <c r="F25" s="62"/>
      <c r="G25" s="161"/>
      <c r="H25" s="162"/>
      <c r="I25" s="162"/>
      <c r="J25" s="162"/>
    </row>
    <row r="26" spans="2:10" ht="12.75">
      <c r="B26" s="163"/>
      <c r="C26" s="62"/>
      <c r="D26" s="62"/>
      <c r="E26" s="62"/>
      <c r="F26" s="62"/>
      <c r="G26" s="161"/>
      <c r="H26" s="162"/>
      <c r="I26" s="162"/>
      <c r="J26" s="162"/>
    </row>
    <row r="27" spans="2:10" ht="12.75">
      <c r="B27" s="40" t="s">
        <v>238</v>
      </c>
      <c r="C27" s="39"/>
      <c r="D27" s="39"/>
      <c r="E27" s="39"/>
      <c r="F27" s="39"/>
      <c r="G27" s="161"/>
      <c r="H27" s="162"/>
      <c r="I27" s="162"/>
      <c r="J27" s="162"/>
    </row>
    <row r="28" spans="2:10" ht="12.75">
      <c r="B28" s="42"/>
      <c r="C28" s="39"/>
      <c r="D28" s="39"/>
      <c r="E28" s="39"/>
      <c r="F28" s="39"/>
      <c r="G28" s="104"/>
      <c r="H28" s="99"/>
      <c r="I28" s="99"/>
      <c r="J28" s="99"/>
    </row>
    <row r="29" spans="2:10" ht="12.75">
      <c r="B29" s="42" t="s">
        <v>140</v>
      </c>
      <c r="C29" s="39"/>
      <c r="D29" s="39"/>
      <c r="E29" s="39"/>
      <c r="F29" s="39"/>
      <c r="G29" s="104"/>
      <c r="H29" s="82">
        <v>2798</v>
      </c>
      <c r="I29" s="82">
        <v>-831</v>
      </c>
      <c r="J29" s="82">
        <f>SUM(H29:I29)</f>
        <v>1967</v>
      </c>
    </row>
    <row r="30" spans="2:10" ht="12.75">
      <c r="B30" s="42"/>
      <c r="C30" s="39"/>
      <c r="D30" s="39"/>
      <c r="E30" s="39"/>
      <c r="F30" s="39"/>
      <c r="G30" s="104"/>
      <c r="H30" s="109"/>
      <c r="I30" s="109"/>
      <c r="J30" s="109"/>
    </row>
    <row r="31" spans="2:10" ht="12.75">
      <c r="B31" s="42" t="s">
        <v>165</v>
      </c>
      <c r="C31" s="39"/>
      <c r="D31" s="39"/>
      <c r="E31" s="39"/>
      <c r="F31" s="39"/>
      <c r="G31" s="110" t="s">
        <v>181</v>
      </c>
      <c r="H31" s="159">
        <v>1.4</v>
      </c>
      <c r="I31" s="159">
        <v>-0.55</v>
      </c>
      <c r="J31" s="160">
        <f>H31+I31</f>
        <v>0.8499999999999999</v>
      </c>
    </row>
    <row r="32" spans="2:10" ht="12.75">
      <c r="B32" s="42"/>
      <c r="C32" s="39"/>
      <c r="D32" s="39"/>
      <c r="E32" s="39"/>
      <c r="F32" s="39"/>
      <c r="G32" s="104"/>
      <c r="H32" s="109"/>
      <c r="I32" s="109"/>
      <c r="J32" s="114"/>
    </row>
    <row r="33" spans="2:10" ht="12.75">
      <c r="B33" s="40" t="s">
        <v>175</v>
      </c>
      <c r="C33" s="39"/>
      <c r="D33" s="39"/>
      <c r="E33" s="39"/>
      <c r="F33" s="39"/>
      <c r="G33" s="104"/>
      <c r="H33" s="109"/>
      <c r="I33" s="109"/>
      <c r="J33" s="114"/>
    </row>
    <row r="34" spans="2:10" ht="12.75">
      <c r="B34" s="105" t="s">
        <v>212</v>
      </c>
      <c r="C34" s="39"/>
      <c r="D34" s="39"/>
      <c r="E34" s="39"/>
      <c r="F34" s="39"/>
      <c r="G34" s="104"/>
      <c r="H34" s="109"/>
      <c r="I34" s="109"/>
      <c r="J34" s="114"/>
    </row>
    <row r="35" spans="2:10" ht="12.75">
      <c r="B35" s="105"/>
      <c r="C35" s="39"/>
      <c r="D35" s="39"/>
      <c r="E35" s="39"/>
      <c r="F35" s="39"/>
      <c r="G35" s="104"/>
      <c r="H35" s="109"/>
      <c r="I35" s="109"/>
      <c r="J35" s="114"/>
    </row>
    <row r="36" spans="2:10" ht="12.75">
      <c r="B36" s="40" t="s">
        <v>190</v>
      </c>
      <c r="C36" s="39"/>
      <c r="D36" s="39"/>
      <c r="E36" s="39"/>
      <c r="F36" s="39"/>
      <c r="G36" s="104"/>
      <c r="H36" s="109"/>
      <c r="I36" s="109"/>
      <c r="J36" s="114"/>
    </row>
    <row r="37" spans="2:11" ht="12.75">
      <c r="B37" s="106" t="s">
        <v>158</v>
      </c>
      <c r="C37" s="39"/>
      <c r="D37" s="39"/>
      <c r="E37" s="39"/>
      <c r="F37" s="39"/>
      <c r="G37" s="104"/>
      <c r="H37" s="79">
        <v>7462</v>
      </c>
      <c r="I37" s="150">
        <v>-2215</v>
      </c>
      <c r="J37" s="150">
        <f>H37+I37</f>
        <v>5247</v>
      </c>
      <c r="K37" s="96"/>
    </row>
    <row r="38" spans="2:11" ht="12.75">
      <c r="B38" s="107" t="s">
        <v>203</v>
      </c>
      <c r="C38" s="39"/>
      <c r="D38" s="39"/>
      <c r="E38" s="39"/>
      <c r="F38" s="39"/>
      <c r="G38" s="104"/>
      <c r="H38" s="150">
        <v>9305</v>
      </c>
      <c r="I38" s="150">
        <v>-1459</v>
      </c>
      <c r="J38" s="150">
        <f>H38+I38</f>
        <v>7846</v>
      </c>
      <c r="K38" s="96"/>
    </row>
    <row r="39" spans="8:10" ht="12.75">
      <c r="H39" s="152"/>
      <c r="I39" s="152"/>
      <c r="J39" s="152"/>
    </row>
    <row r="40" spans="2:11" ht="12.75">
      <c r="B40" s="151" t="s">
        <v>213</v>
      </c>
      <c r="C40" s="39"/>
      <c r="D40" s="39"/>
      <c r="E40" s="39"/>
      <c r="F40" s="39"/>
      <c r="G40" s="104"/>
      <c r="H40" s="150"/>
      <c r="I40" s="150"/>
      <c r="J40" s="150"/>
      <c r="K40" s="96"/>
    </row>
    <row r="41" spans="2:11" ht="12.75">
      <c r="B41" s="107" t="s">
        <v>140</v>
      </c>
      <c r="C41" s="39"/>
      <c r="D41" s="39"/>
      <c r="E41" s="39"/>
      <c r="F41" s="39"/>
      <c r="G41" s="104"/>
      <c r="H41" s="150">
        <v>-2798</v>
      </c>
      <c r="I41" s="150">
        <v>831</v>
      </c>
      <c r="J41" s="150">
        <f>H41+I41</f>
        <v>-1967</v>
      </c>
      <c r="K41" s="96"/>
    </row>
    <row r="42" spans="2:11" ht="12.75">
      <c r="B42" s="108" t="s">
        <v>125</v>
      </c>
      <c r="C42" s="39"/>
      <c r="D42" s="39"/>
      <c r="E42" s="39"/>
      <c r="F42" s="39"/>
      <c r="G42" s="104"/>
      <c r="H42" s="150">
        <v>2101</v>
      </c>
      <c r="I42" s="150">
        <v>-831</v>
      </c>
      <c r="J42" s="150">
        <f>H42+I42</f>
        <v>1270</v>
      </c>
      <c r="K42" s="96"/>
    </row>
    <row r="43" spans="2:10" ht="12.75">
      <c r="B43" s="42"/>
      <c r="C43" s="39"/>
      <c r="D43" s="39"/>
      <c r="E43" s="39"/>
      <c r="F43" s="39"/>
      <c r="G43" s="104"/>
      <c r="H43" s="82"/>
      <c r="I43" s="82"/>
      <c r="J43" s="82"/>
    </row>
    <row r="44" spans="2:10" ht="12.75">
      <c r="B44" s="40" t="s">
        <v>214</v>
      </c>
      <c r="C44" s="39"/>
      <c r="D44" s="39"/>
      <c r="E44" s="39"/>
      <c r="F44" s="39"/>
      <c r="H44" s="99"/>
      <c r="I44" s="99"/>
      <c r="J44" s="99"/>
    </row>
    <row r="45" spans="2:10" ht="12.75">
      <c r="B45" s="106" t="s">
        <v>158</v>
      </c>
      <c r="C45" s="39"/>
      <c r="D45" s="39"/>
      <c r="E45" s="39"/>
      <c r="F45" s="39"/>
      <c r="H45" s="48">
        <v>4664</v>
      </c>
      <c r="I45" s="48">
        <v>1384</v>
      </c>
      <c r="J45" s="48">
        <v>3280</v>
      </c>
    </row>
    <row r="46" spans="2:10" ht="12.75">
      <c r="B46" s="107" t="s">
        <v>203</v>
      </c>
      <c r="C46" s="39"/>
      <c r="D46" s="39"/>
      <c r="E46" s="39"/>
      <c r="F46" s="39"/>
      <c r="H46" s="48">
        <v>11406</v>
      </c>
      <c r="I46" s="48">
        <v>-2290</v>
      </c>
      <c r="J46" s="48">
        <v>9116</v>
      </c>
    </row>
    <row r="47" spans="2:10" ht="12.75">
      <c r="B47" s="107"/>
      <c r="C47" s="39"/>
      <c r="D47" s="39"/>
      <c r="E47" s="39"/>
      <c r="F47" s="39"/>
      <c r="H47" s="48"/>
      <c r="I47" s="48"/>
      <c r="J47" s="48"/>
    </row>
    <row r="48" spans="2:10" ht="12.75">
      <c r="B48" s="39"/>
      <c r="C48" s="39"/>
      <c r="D48" s="39"/>
      <c r="E48" s="39"/>
      <c r="F48" s="39"/>
      <c r="G48" s="48"/>
      <c r="H48" s="48"/>
      <c r="I48" s="48"/>
      <c r="J48" s="48"/>
    </row>
    <row r="49" spans="1:2" ht="12.75">
      <c r="A49" s="15" t="s">
        <v>37</v>
      </c>
      <c r="B49" s="16" t="s">
        <v>34</v>
      </c>
    </row>
    <row r="50" spans="2:10" ht="17.25" customHeight="1">
      <c r="B50" s="178" t="s">
        <v>186</v>
      </c>
      <c r="C50" s="178"/>
      <c r="D50" s="178"/>
      <c r="E50" s="178"/>
      <c r="F50" s="178"/>
      <c r="G50" s="178"/>
      <c r="H50" s="178"/>
      <c r="I50" s="178"/>
      <c r="J50" s="178"/>
    </row>
    <row r="51" spans="2:10" ht="15" customHeight="1">
      <c r="B51" s="17"/>
      <c r="C51" s="17"/>
      <c r="D51" s="17"/>
      <c r="E51" s="17"/>
      <c r="F51" s="17"/>
      <c r="G51" s="17"/>
      <c r="H51" s="17"/>
      <c r="I51" s="17"/>
      <c r="J51" s="17"/>
    </row>
    <row r="52" spans="1:10" ht="14.25" customHeight="1">
      <c r="A52" s="15" t="s">
        <v>38</v>
      </c>
      <c r="B52" s="40" t="s">
        <v>22</v>
      </c>
      <c r="C52" s="17"/>
      <c r="D52" s="17"/>
      <c r="E52" s="17"/>
      <c r="F52" s="17"/>
      <c r="G52" s="17"/>
      <c r="H52" s="17"/>
      <c r="I52" s="17"/>
      <c r="J52" s="17"/>
    </row>
    <row r="53" spans="1:10" s="22" customFormat="1" ht="31.5" customHeight="1">
      <c r="A53" s="83"/>
      <c r="B53" s="179" t="s">
        <v>168</v>
      </c>
      <c r="C53" s="179"/>
      <c r="D53" s="179"/>
      <c r="E53" s="179"/>
      <c r="F53" s="179"/>
      <c r="G53" s="179"/>
      <c r="H53" s="179"/>
      <c r="I53" s="179"/>
      <c r="J53" s="179"/>
    </row>
    <row r="54" spans="1:10" s="22" customFormat="1" ht="10.5" customHeight="1">
      <c r="A54" s="83"/>
      <c r="B54" s="23"/>
      <c r="C54" s="23"/>
      <c r="D54" s="23"/>
      <c r="E54" s="23"/>
      <c r="F54" s="23"/>
      <c r="G54" s="23"/>
      <c r="H54" s="23"/>
      <c r="I54" s="23"/>
      <c r="J54" s="23"/>
    </row>
    <row r="55" spans="2:10" ht="30.75" customHeight="1">
      <c r="B55" s="180" t="s">
        <v>95</v>
      </c>
      <c r="C55" s="180"/>
      <c r="D55" s="180"/>
      <c r="E55" s="180"/>
      <c r="F55" s="180"/>
      <c r="G55" s="180"/>
      <c r="H55" s="180"/>
      <c r="I55" s="180"/>
      <c r="J55" s="180"/>
    </row>
    <row r="57" spans="1:2" ht="12.75">
      <c r="A57" s="15" t="s">
        <v>39</v>
      </c>
      <c r="B57" s="16" t="s">
        <v>35</v>
      </c>
    </row>
    <row r="58" spans="2:10" ht="30.75" customHeight="1">
      <c r="B58" s="178" t="s">
        <v>192</v>
      </c>
      <c r="C58" s="178"/>
      <c r="D58" s="178"/>
      <c r="E58" s="178"/>
      <c r="F58" s="178"/>
      <c r="G58" s="178"/>
      <c r="H58" s="178"/>
      <c r="I58" s="178"/>
      <c r="J58" s="178"/>
    </row>
    <row r="59" spans="2:10" ht="12.75" customHeight="1">
      <c r="B59" s="17"/>
      <c r="C59" s="17"/>
      <c r="D59" s="17"/>
      <c r="E59" s="17"/>
      <c r="F59" s="17"/>
      <c r="G59" s="17"/>
      <c r="H59" s="17"/>
      <c r="I59" s="17"/>
      <c r="J59" s="17"/>
    </row>
    <row r="60" spans="1:10" ht="13.5" customHeight="1">
      <c r="A60" s="15" t="s">
        <v>40</v>
      </c>
      <c r="B60" s="40" t="s">
        <v>41</v>
      </c>
      <c r="C60" s="17"/>
      <c r="D60" s="17"/>
      <c r="E60" s="17"/>
      <c r="F60" s="17"/>
      <c r="G60" s="17"/>
      <c r="H60" s="17"/>
      <c r="I60" s="17"/>
      <c r="J60" s="17"/>
    </row>
    <row r="61" spans="2:10" ht="32.25" customHeight="1">
      <c r="B61" s="178" t="s">
        <v>42</v>
      </c>
      <c r="C61" s="178"/>
      <c r="D61" s="178"/>
      <c r="E61" s="178"/>
      <c r="F61" s="178"/>
      <c r="G61" s="178"/>
      <c r="H61" s="178"/>
      <c r="I61" s="178"/>
      <c r="J61" s="178"/>
    </row>
    <row r="62" spans="2:10" ht="15" customHeight="1">
      <c r="B62" s="17"/>
      <c r="C62" s="17"/>
      <c r="D62" s="17"/>
      <c r="E62" s="17"/>
      <c r="F62" s="17"/>
      <c r="G62" s="17"/>
      <c r="H62" s="17"/>
      <c r="I62" s="17"/>
      <c r="J62" s="17"/>
    </row>
    <row r="63" spans="1:10" ht="15" customHeight="1">
      <c r="A63" s="15" t="s">
        <v>43</v>
      </c>
      <c r="B63" s="181" t="s">
        <v>44</v>
      </c>
      <c r="C63" s="181"/>
      <c r="D63" s="181"/>
      <c r="E63" s="181"/>
      <c r="F63" s="181"/>
      <c r="G63" s="181"/>
      <c r="H63" s="181"/>
      <c r="I63" s="181"/>
      <c r="J63" s="181"/>
    </row>
    <row r="64" spans="2:10" ht="30.75" customHeight="1">
      <c r="B64" s="178" t="s">
        <v>225</v>
      </c>
      <c r="C64" s="178"/>
      <c r="D64" s="178"/>
      <c r="E64" s="178"/>
      <c r="F64" s="178"/>
      <c r="G64" s="178"/>
      <c r="H64" s="178"/>
      <c r="I64" s="178"/>
      <c r="J64" s="178"/>
    </row>
    <row r="65" spans="2:10" ht="15" customHeight="1">
      <c r="B65" s="17"/>
      <c r="C65" s="17"/>
      <c r="D65" s="17"/>
      <c r="E65" s="17"/>
      <c r="F65" s="17"/>
      <c r="G65" s="17"/>
      <c r="H65" s="17"/>
      <c r="I65" s="17"/>
      <c r="J65" s="17"/>
    </row>
    <row r="66" spans="1:10" ht="15" customHeight="1">
      <c r="A66" s="15" t="s">
        <v>45</v>
      </c>
      <c r="B66" s="181" t="s">
        <v>152</v>
      </c>
      <c r="C66" s="181"/>
      <c r="D66" s="181"/>
      <c r="E66" s="181"/>
      <c r="F66" s="181"/>
      <c r="G66" s="181"/>
      <c r="H66" s="181"/>
      <c r="I66" s="181"/>
      <c r="J66" s="181"/>
    </row>
    <row r="67" spans="2:10" ht="16.5" customHeight="1">
      <c r="B67" s="179" t="s">
        <v>227</v>
      </c>
      <c r="C67" s="179"/>
      <c r="D67" s="179"/>
      <c r="E67" s="179"/>
      <c r="F67" s="179"/>
      <c r="G67" s="179"/>
      <c r="H67" s="179"/>
      <c r="I67" s="179"/>
      <c r="J67" s="179"/>
    </row>
    <row r="68" spans="2:10" ht="10.5" customHeight="1">
      <c r="B68" s="17"/>
      <c r="C68" s="17"/>
      <c r="D68" s="17"/>
      <c r="E68" s="17"/>
      <c r="F68" s="17"/>
      <c r="G68" s="17"/>
      <c r="H68" s="17"/>
      <c r="I68" s="17"/>
      <c r="J68" s="17"/>
    </row>
    <row r="69" spans="1:10" ht="15" customHeight="1">
      <c r="A69" s="15" t="s">
        <v>46</v>
      </c>
      <c r="B69" s="40" t="s">
        <v>233</v>
      </c>
      <c r="C69" s="25"/>
      <c r="D69" s="25"/>
      <c r="E69" s="25"/>
      <c r="F69" s="25"/>
      <c r="G69" s="17"/>
      <c r="H69" s="17"/>
      <c r="I69" s="17"/>
      <c r="J69" s="17"/>
    </row>
    <row r="70" spans="2:10" ht="15" customHeight="1">
      <c r="B70" s="39" t="s">
        <v>127</v>
      </c>
      <c r="C70" s="17"/>
      <c r="D70" s="17"/>
      <c r="E70" s="17"/>
      <c r="F70" s="17"/>
      <c r="G70" s="17"/>
      <c r="H70" s="17"/>
      <c r="I70" s="17"/>
      <c r="J70" s="17"/>
    </row>
    <row r="71" spans="2:12" ht="25.5">
      <c r="B71" s="17"/>
      <c r="C71" s="17"/>
      <c r="D71" s="17"/>
      <c r="E71" s="59" t="s">
        <v>132</v>
      </c>
      <c r="F71" s="59" t="s">
        <v>130</v>
      </c>
      <c r="G71" s="59" t="s">
        <v>133</v>
      </c>
      <c r="H71" s="34" t="s">
        <v>131</v>
      </c>
      <c r="I71" s="59" t="s">
        <v>134</v>
      </c>
      <c r="J71" s="34" t="s">
        <v>135</v>
      </c>
      <c r="K71" s="17"/>
      <c r="L71" s="17"/>
    </row>
    <row r="72" spans="1:10" ht="15" customHeight="1">
      <c r="A72" s="60"/>
      <c r="B72" s="58"/>
      <c r="C72" s="58"/>
      <c r="D72" s="58"/>
      <c r="E72" s="69" t="s">
        <v>23</v>
      </c>
      <c r="F72" s="69" t="s">
        <v>23</v>
      </c>
      <c r="G72" s="69" t="s">
        <v>23</v>
      </c>
      <c r="H72" s="69" t="s">
        <v>23</v>
      </c>
      <c r="I72" s="69" t="s">
        <v>23</v>
      </c>
      <c r="J72" s="69" t="s">
        <v>23</v>
      </c>
    </row>
    <row r="73" spans="1:10" ht="15" customHeight="1">
      <c r="A73" s="60"/>
      <c r="B73" s="58"/>
      <c r="C73" s="58"/>
      <c r="D73" s="58"/>
      <c r="E73" s="45"/>
      <c r="F73" s="45"/>
      <c r="G73" s="45"/>
      <c r="H73" s="45"/>
      <c r="I73" s="45"/>
      <c r="J73" s="68"/>
    </row>
    <row r="74" spans="1:10" ht="12.75">
      <c r="A74" s="60"/>
      <c r="B74" s="62" t="s">
        <v>128</v>
      </c>
      <c r="C74" s="58"/>
      <c r="D74" s="58"/>
      <c r="E74" s="141">
        <v>8</v>
      </c>
      <c r="F74" s="142">
        <v>22628</v>
      </c>
      <c r="G74" s="142">
        <v>32459</v>
      </c>
      <c r="H74" s="142">
        <v>0</v>
      </c>
      <c r="I74" s="142">
        <v>-6296</v>
      </c>
      <c r="J74" s="143">
        <f>SUM(E74:I74)</f>
        <v>48799</v>
      </c>
    </row>
    <row r="75" spans="1:10" ht="14.25" customHeight="1">
      <c r="A75" s="60"/>
      <c r="B75" s="58"/>
      <c r="C75" s="58"/>
      <c r="D75" s="58"/>
      <c r="E75" s="141"/>
      <c r="F75" s="144"/>
      <c r="G75" s="144"/>
      <c r="H75" s="142"/>
      <c r="I75" s="144"/>
      <c r="J75" s="145"/>
    </row>
    <row r="76" spans="1:13" ht="15.75" customHeight="1">
      <c r="A76" s="60"/>
      <c r="B76" s="62" t="s">
        <v>139</v>
      </c>
      <c r="C76" s="58"/>
      <c r="D76" s="58"/>
      <c r="E76" s="86">
        <v>-74</v>
      </c>
      <c r="F76" s="63">
        <v>380</v>
      </c>
      <c r="G76" s="63">
        <v>794</v>
      </c>
      <c r="H76" s="142">
        <v>0</v>
      </c>
      <c r="I76" s="63">
        <v>218</v>
      </c>
      <c r="J76" s="143">
        <f>SUM(E76:I76)</f>
        <v>1318</v>
      </c>
      <c r="K76" s="65"/>
      <c r="L76" s="63"/>
      <c r="M76" s="65"/>
    </row>
    <row r="77" spans="1:13" ht="15.75" customHeight="1">
      <c r="A77" s="60"/>
      <c r="B77" s="62" t="s">
        <v>131</v>
      </c>
      <c r="C77" s="58"/>
      <c r="D77" s="58"/>
      <c r="E77" s="86"/>
      <c r="F77" s="63"/>
      <c r="G77" s="63"/>
      <c r="H77" s="142"/>
      <c r="I77" s="63"/>
      <c r="J77" s="146">
        <v>115</v>
      </c>
      <c r="K77" s="65"/>
      <c r="L77" s="63"/>
      <c r="M77" s="65"/>
    </row>
    <row r="78" spans="1:13" ht="15.75" customHeight="1">
      <c r="A78" s="60"/>
      <c r="B78" s="58"/>
      <c r="C78" s="58"/>
      <c r="D78" s="58"/>
      <c r="E78" s="86"/>
      <c r="F78" s="86"/>
      <c r="G78" s="86"/>
      <c r="H78" s="142"/>
      <c r="I78" s="86"/>
      <c r="J78" s="143">
        <f>SUM(J76:J77)</f>
        <v>1433</v>
      </c>
      <c r="K78" s="65"/>
      <c r="L78" s="65"/>
      <c r="M78" s="65"/>
    </row>
    <row r="79" spans="1:13" ht="15.75" customHeight="1">
      <c r="A79" s="60"/>
      <c r="B79" s="58"/>
      <c r="C79" s="58"/>
      <c r="D79" s="58"/>
      <c r="E79" s="86"/>
      <c r="F79" s="86"/>
      <c r="G79" s="86"/>
      <c r="H79" s="142"/>
      <c r="I79" s="86"/>
      <c r="J79" s="143"/>
      <c r="K79" s="65"/>
      <c r="L79" s="65"/>
      <c r="M79" s="65"/>
    </row>
    <row r="80" spans="1:13" ht="15" customHeight="1">
      <c r="A80" s="60"/>
      <c r="B80" s="62" t="s">
        <v>129</v>
      </c>
      <c r="C80" s="58"/>
      <c r="D80" s="58"/>
      <c r="E80" s="86">
        <v>1442</v>
      </c>
      <c r="F80" s="86">
        <v>141138</v>
      </c>
      <c r="G80" s="86">
        <v>61918</v>
      </c>
      <c r="H80" s="138" t="s">
        <v>24</v>
      </c>
      <c r="I80" s="86">
        <v>-11912</v>
      </c>
      <c r="J80" s="143">
        <f>SUM(E80:I80)</f>
        <v>192586</v>
      </c>
      <c r="K80" s="65"/>
      <c r="L80" s="65"/>
      <c r="M80" s="65"/>
    </row>
    <row r="81" spans="1:10" ht="18" customHeight="1">
      <c r="A81" s="60"/>
      <c r="B81" s="62" t="s">
        <v>199</v>
      </c>
      <c r="C81" s="58"/>
      <c r="D81" s="58"/>
      <c r="E81" s="64"/>
      <c r="F81" s="64"/>
      <c r="G81" s="64"/>
      <c r="H81" s="37"/>
      <c r="I81" s="61"/>
      <c r="J81" s="140">
        <v>690</v>
      </c>
    </row>
    <row r="82" spans="1:10" ht="18" customHeight="1" thickBot="1">
      <c r="A82" s="60"/>
      <c r="B82" s="62" t="s">
        <v>191</v>
      </c>
      <c r="C82" s="58"/>
      <c r="D82" s="58"/>
      <c r="E82" s="64"/>
      <c r="F82" s="64"/>
      <c r="G82" s="64"/>
      <c r="H82" s="37"/>
      <c r="I82" s="61"/>
      <c r="J82" s="139">
        <f>J80+J81</f>
        <v>193276</v>
      </c>
    </row>
    <row r="83" spans="1:10" ht="18" customHeight="1" thickTop="1">
      <c r="A83" s="60"/>
      <c r="B83" s="62"/>
      <c r="C83" s="58"/>
      <c r="D83" s="58"/>
      <c r="E83" s="64"/>
      <c r="F83" s="64"/>
      <c r="G83" s="64"/>
      <c r="H83" s="37"/>
      <c r="I83" s="61"/>
      <c r="J83" s="57"/>
    </row>
    <row r="84" spans="1:10" ht="15" customHeight="1">
      <c r="A84" s="60"/>
      <c r="B84" s="62" t="s">
        <v>151</v>
      </c>
      <c r="C84" s="58"/>
      <c r="D84" s="58"/>
      <c r="E84" s="58"/>
      <c r="F84" s="57"/>
      <c r="G84" s="61"/>
      <c r="H84" s="37"/>
      <c r="I84" s="61"/>
      <c r="J84" s="57"/>
    </row>
    <row r="85" spans="1:10" ht="15" customHeight="1">
      <c r="A85" s="60"/>
      <c r="B85" s="62"/>
      <c r="C85" s="58"/>
      <c r="D85" s="58"/>
      <c r="E85" s="66"/>
      <c r="F85" s="66"/>
      <c r="G85" s="66"/>
      <c r="H85" s="57"/>
      <c r="I85" s="61"/>
      <c r="J85" s="57"/>
    </row>
    <row r="86" spans="1:10" ht="15" customHeight="1">
      <c r="A86" s="15" t="s">
        <v>48</v>
      </c>
      <c r="B86" s="40" t="s">
        <v>49</v>
      </c>
      <c r="C86" s="17"/>
      <c r="D86" s="17"/>
      <c r="E86" s="17"/>
      <c r="F86" s="17"/>
      <c r="G86" s="17"/>
      <c r="H86" s="17"/>
      <c r="I86" s="17"/>
      <c r="J86" s="17"/>
    </row>
    <row r="87" spans="2:10" ht="36" customHeight="1">
      <c r="B87" s="178" t="s">
        <v>200</v>
      </c>
      <c r="C87" s="178"/>
      <c r="D87" s="178"/>
      <c r="E87" s="178"/>
      <c r="F87" s="178"/>
      <c r="G87" s="178"/>
      <c r="H87" s="178"/>
      <c r="I87" s="178"/>
      <c r="J87" s="178"/>
    </row>
    <row r="88" spans="2:10" ht="15" customHeight="1">
      <c r="B88" s="39"/>
      <c r="C88" s="17"/>
      <c r="D88" s="17"/>
      <c r="E88" s="17"/>
      <c r="F88" s="17"/>
      <c r="G88" s="17"/>
      <c r="H88" s="17"/>
      <c r="I88" s="17"/>
      <c r="J88" s="17"/>
    </row>
    <row r="89" spans="1:10" ht="15" customHeight="1">
      <c r="A89" s="15" t="s">
        <v>50</v>
      </c>
      <c r="B89" s="40" t="s">
        <v>51</v>
      </c>
      <c r="C89" s="17"/>
      <c r="D89" s="17"/>
      <c r="E89" s="17"/>
      <c r="F89" s="17"/>
      <c r="G89" s="17"/>
      <c r="H89" s="17"/>
      <c r="I89" s="17"/>
      <c r="J89" s="17"/>
    </row>
    <row r="90" spans="2:10" ht="15" customHeight="1">
      <c r="B90" s="179" t="s">
        <v>229</v>
      </c>
      <c r="C90" s="179"/>
      <c r="D90" s="179"/>
      <c r="E90" s="179"/>
      <c r="F90" s="179"/>
      <c r="G90" s="179"/>
      <c r="H90" s="179"/>
      <c r="I90" s="179"/>
      <c r="J90" s="179"/>
    </row>
    <row r="91" spans="2:10" ht="15" customHeight="1">
      <c r="B91" s="39"/>
      <c r="C91" s="17"/>
      <c r="D91" s="17"/>
      <c r="E91" s="17"/>
      <c r="F91" s="17"/>
      <c r="G91" s="17"/>
      <c r="H91" s="17"/>
      <c r="I91" s="17"/>
      <c r="J91" s="17"/>
    </row>
    <row r="92" spans="1:10" ht="15" customHeight="1">
      <c r="A92" s="15" t="s">
        <v>52</v>
      </c>
      <c r="B92" s="40" t="s">
        <v>53</v>
      </c>
      <c r="C92" s="17"/>
      <c r="D92" s="17"/>
      <c r="E92" s="17"/>
      <c r="F92" s="17"/>
      <c r="G92" s="17"/>
      <c r="H92" s="17"/>
      <c r="I92" s="17"/>
      <c r="J92" s="17"/>
    </row>
    <row r="93" spans="2:10" ht="32.25" customHeight="1">
      <c r="B93" s="179" t="s">
        <v>230</v>
      </c>
      <c r="C93" s="179"/>
      <c r="D93" s="179"/>
      <c r="E93" s="179"/>
      <c r="F93" s="179"/>
      <c r="G93" s="179"/>
      <c r="H93" s="179"/>
      <c r="I93" s="179"/>
      <c r="J93" s="179"/>
    </row>
    <row r="94" spans="2:10" ht="15" customHeight="1">
      <c r="B94" s="39"/>
      <c r="C94" s="17"/>
      <c r="D94" s="17"/>
      <c r="E94" s="17"/>
      <c r="F94" s="17"/>
      <c r="G94" s="17"/>
      <c r="H94" s="17"/>
      <c r="I94" s="17"/>
      <c r="J94" s="17"/>
    </row>
    <row r="95" spans="1:10" ht="15" customHeight="1">
      <c r="A95" s="15" t="s">
        <v>54</v>
      </c>
      <c r="B95" s="40" t="s">
        <v>55</v>
      </c>
      <c r="C95" s="17"/>
      <c r="D95" s="17"/>
      <c r="E95" s="17"/>
      <c r="F95" s="17"/>
      <c r="G95" s="17"/>
      <c r="H95" s="17"/>
      <c r="I95" s="17"/>
      <c r="J95" s="17"/>
    </row>
    <row r="96" spans="2:10" ht="34.5" customHeight="1">
      <c r="B96" s="179" t="s">
        <v>228</v>
      </c>
      <c r="C96" s="179"/>
      <c r="D96" s="179"/>
      <c r="E96" s="179"/>
      <c r="F96" s="179"/>
      <c r="G96" s="179"/>
      <c r="H96" s="179"/>
      <c r="I96" s="179"/>
      <c r="J96" s="179"/>
    </row>
    <row r="97" spans="2:10" ht="12.75" customHeight="1">
      <c r="B97" s="23"/>
      <c r="C97" s="23"/>
      <c r="D97" s="23"/>
      <c r="E97" s="23"/>
      <c r="F97" s="23"/>
      <c r="G97" s="23"/>
      <c r="H97" s="23"/>
      <c r="I97" s="23"/>
      <c r="J97" s="85" t="s">
        <v>23</v>
      </c>
    </row>
    <row r="98" spans="2:10" ht="12.75" customHeight="1">
      <c r="B98" s="23"/>
      <c r="C98" s="23"/>
      <c r="D98" s="23"/>
      <c r="E98" s="23"/>
      <c r="F98" s="23"/>
      <c r="G98" s="23"/>
      <c r="H98" s="23"/>
      <c r="I98" s="23"/>
      <c r="J98" s="23"/>
    </row>
    <row r="99" spans="2:10" ht="12.75" customHeight="1">
      <c r="B99" s="182" t="s">
        <v>166</v>
      </c>
      <c r="C99" s="182"/>
      <c r="D99" s="182"/>
      <c r="E99" s="182"/>
      <c r="F99" s="182"/>
      <c r="G99" s="182"/>
      <c r="H99" s="22"/>
      <c r="I99" s="131"/>
      <c r="J99" s="101">
        <v>2385</v>
      </c>
    </row>
    <row r="100" spans="2:10" ht="12.75" customHeight="1">
      <c r="B100" s="182" t="s">
        <v>239</v>
      </c>
      <c r="C100" s="182"/>
      <c r="D100" s="182"/>
      <c r="E100" s="182"/>
      <c r="F100" s="182"/>
      <c r="G100" s="131"/>
      <c r="H100" s="131"/>
      <c r="I100" s="131"/>
      <c r="J100" s="101">
        <v>92076</v>
      </c>
    </row>
    <row r="101" spans="2:10" ht="12.75" customHeight="1">
      <c r="B101" s="131"/>
      <c r="C101" s="131"/>
      <c r="D101" s="131"/>
      <c r="E101" s="131"/>
      <c r="F101" s="131"/>
      <c r="G101" s="131"/>
      <c r="H101" s="131"/>
      <c r="I101" s="131"/>
      <c r="J101" s="131"/>
    </row>
    <row r="102" spans="2:10" ht="12.75" customHeight="1" thickBot="1">
      <c r="B102" s="131"/>
      <c r="C102" s="131"/>
      <c r="D102" s="131"/>
      <c r="E102" s="131"/>
      <c r="F102" s="131"/>
      <c r="G102" s="131"/>
      <c r="H102" s="131"/>
      <c r="I102" s="131"/>
      <c r="J102" s="147">
        <f>SUM(J99:J101)</f>
        <v>94461</v>
      </c>
    </row>
    <row r="103" spans="2:10" ht="10.5" customHeight="1">
      <c r="B103" s="39"/>
      <c r="C103" s="17"/>
      <c r="D103" s="17"/>
      <c r="E103" s="17"/>
      <c r="F103" s="17"/>
      <c r="G103" s="17"/>
      <c r="H103" s="17"/>
      <c r="I103" s="17"/>
      <c r="J103" s="17"/>
    </row>
    <row r="104" spans="1:10" ht="15" customHeight="1">
      <c r="A104" s="30" t="s">
        <v>240</v>
      </c>
      <c r="B104" s="39"/>
      <c r="C104" s="17"/>
      <c r="D104" s="17"/>
      <c r="E104" s="17"/>
      <c r="F104" s="17"/>
      <c r="G104" s="17"/>
      <c r="H104" s="17"/>
      <c r="I104" s="17"/>
      <c r="J104" s="17"/>
    </row>
    <row r="105" spans="1:10" s="44" customFormat="1" ht="15" customHeight="1">
      <c r="A105" s="31"/>
      <c r="B105" s="42"/>
      <c r="C105" s="43"/>
      <c r="D105" s="43"/>
      <c r="E105" s="43"/>
      <c r="F105" s="43"/>
      <c r="G105" s="43"/>
      <c r="H105" s="43"/>
      <c r="I105" s="43"/>
      <c r="J105" s="43"/>
    </row>
    <row r="106" spans="1:10" s="44" customFormat="1" ht="15" customHeight="1">
      <c r="A106" s="31" t="s">
        <v>56</v>
      </c>
      <c r="B106" s="40" t="s">
        <v>57</v>
      </c>
      <c r="C106" s="43"/>
      <c r="D106" s="43"/>
      <c r="E106" s="43"/>
      <c r="F106" s="43"/>
      <c r="G106" s="43"/>
      <c r="H106" s="43"/>
      <c r="I106" s="43"/>
      <c r="J106" s="43"/>
    </row>
    <row r="107" spans="1:10" s="44" customFormat="1" ht="70.5" customHeight="1">
      <c r="A107" s="31"/>
      <c r="B107" s="183" t="s">
        <v>234</v>
      </c>
      <c r="C107" s="183"/>
      <c r="D107" s="183"/>
      <c r="E107" s="183"/>
      <c r="F107" s="183"/>
      <c r="G107" s="183"/>
      <c r="H107" s="183"/>
      <c r="I107" s="183"/>
      <c r="J107" s="183"/>
    </row>
    <row r="108" spans="1:10" s="44" customFormat="1" ht="12.75" customHeight="1">
      <c r="A108" s="31"/>
      <c r="B108" s="84"/>
      <c r="C108" s="84"/>
      <c r="D108" s="84"/>
      <c r="E108" s="84"/>
      <c r="F108" s="84"/>
      <c r="G108" s="84"/>
      <c r="H108" s="84"/>
      <c r="I108" s="84"/>
      <c r="J108" s="84"/>
    </row>
    <row r="109" spans="1:10" s="44" customFormat="1" ht="15" customHeight="1">
      <c r="A109" s="31" t="s">
        <v>58</v>
      </c>
      <c r="B109" s="40" t="s">
        <v>59</v>
      </c>
      <c r="C109" s="43"/>
      <c r="D109" s="43"/>
      <c r="E109" s="43"/>
      <c r="F109" s="43"/>
      <c r="G109" s="43"/>
      <c r="H109" s="43"/>
      <c r="I109" s="43"/>
      <c r="J109" s="43"/>
    </row>
    <row r="110" spans="1:10" s="44" customFormat="1" ht="29.25" customHeight="1">
      <c r="A110" s="31"/>
      <c r="B110" s="183" t="s">
        <v>231</v>
      </c>
      <c r="C110" s="183"/>
      <c r="D110" s="183"/>
      <c r="E110" s="183"/>
      <c r="F110" s="183"/>
      <c r="G110" s="183"/>
      <c r="H110" s="183"/>
      <c r="I110" s="183"/>
      <c r="J110" s="183"/>
    </row>
    <row r="111" spans="1:10" s="167" customFormat="1" ht="15" customHeight="1">
      <c r="A111" s="165"/>
      <c r="B111" s="166"/>
      <c r="C111" s="166"/>
      <c r="D111" s="166"/>
      <c r="E111" s="166"/>
      <c r="F111" s="166"/>
      <c r="G111" s="166"/>
      <c r="H111" s="166"/>
      <c r="I111" s="166"/>
      <c r="J111" s="166"/>
    </row>
    <row r="112" spans="1:10" s="167" customFormat="1" ht="28.5" customHeight="1">
      <c r="A112" s="165"/>
      <c r="B112" s="183" t="s">
        <v>241</v>
      </c>
      <c r="C112" s="183"/>
      <c r="D112" s="183"/>
      <c r="E112" s="183"/>
      <c r="F112" s="183"/>
      <c r="G112" s="183"/>
      <c r="H112" s="183"/>
      <c r="I112" s="183"/>
      <c r="J112" s="183"/>
    </row>
    <row r="113" spans="1:10" s="167" customFormat="1" ht="15" customHeight="1">
      <c r="A113" s="165"/>
      <c r="B113" s="166"/>
      <c r="C113" s="166"/>
      <c r="D113" s="166"/>
      <c r="E113" s="166"/>
      <c r="F113" s="166"/>
      <c r="G113" s="166"/>
      <c r="H113" s="166"/>
      <c r="I113" s="166"/>
      <c r="J113" s="166"/>
    </row>
    <row r="114" spans="1:10" s="167" customFormat="1" ht="46.5" customHeight="1">
      <c r="A114" s="165"/>
      <c r="B114" s="183" t="s">
        <v>242</v>
      </c>
      <c r="C114" s="183"/>
      <c r="D114" s="183"/>
      <c r="E114" s="183"/>
      <c r="F114" s="183"/>
      <c r="G114" s="183"/>
      <c r="H114" s="183"/>
      <c r="I114" s="183"/>
      <c r="J114" s="183"/>
    </row>
    <row r="115" spans="1:10" s="44" customFormat="1" ht="15.75" customHeight="1">
      <c r="A115" s="31"/>
      <c r="B115" s="84"/>
      <c r="C115" s="84"/>
      <c r="D115" s="84"/>
      <c r="E115" s="84"/>
      <c r="F115" s="84"/>
      <c r="G115" s="84"/>
      <c r="H115" s="84"/>
      <c r="I115" s="84"/>
      <c r="J115" s="84"/>
    </row>
    <row r="116" spans="1:10" s="44" customFormat="1" ht="15" customHeight="1">
      <c r="A116" s="31" t="s">
        <v>60</v>
      </c>
      <c r="B116" s="40" t="s">
        <v>61</v>
      </c>
      <c r="C116" s="43"/>
      <c r="D116" s="43"/>
      <c r="E116" s="43"/>
      <c r="F116" s="43"/>
      <c r="G116" s="43"/>
      <c r="H116" s="43"/>
      <c r="I116" s="43"/>
      <c r="J116" s="43"/>
    </row>
    <row r="117" spans="1:10" s="44" customFormat="1" ht="57" customHeight="1">
      <c r="A117" s="31"/>
      <c r="B117" s="183" t="s">
        <v>232</v>
      </c>
      <c r="C117" s="183"/>
      <c r="D117" s="183"/>
      <c r="E117" s="183"/>
      <c r="F117" s="183"/>
      <c r="G117" s="183"/>
      <c r="H117" s="183"/>
      <c r="I117" s="183"/>
      <c r="J117" s="183"/>
    </row>
    <row r="118" spans="1:10" s="44" customFormat="1" ht="15" customHeight="1">
      <c r="A118" s="31"/>
      <c r="B118" s="42"/>
      <c r="C118" s="43"/>
      <c r="D118" s="43"/>
      <c r="E118" s="43"/>
      <c r="F118" s="43"/>
      <c r="G118" s="43"/>
      <c r="H118" s="43"/>
      <c r="I118" s="43"/>
      <c r="J118" s="43"/>
    </row>
    <row r="119" spans="1:10" s="44" customFormat="1" ht="15" customHeight="1">
      <c r="A119" s="31" t="s">
        <v>62</v>
      </c>
      <c r="B119" s="40" t="s">
        <v>63</v>
      </c>
      <c r="C119" s="43"/>
      <c r="D119" s="43"/>
      <c r="E119" s="43"/>
      <c r="F119" s="43"/>
      <c r="G119" s="43"/>
      <c r="H119" s="43"/>
      <c r="I119" s="43"/>
      <c r="J119" s="43"/>
    </row>
    <row r="120" spans="1:10" s="44" customFormat="1" ht="15" customHeight="1">
      <c r="A120" s="31"/>
      <c r="B120" s="180" t="s">
        <v>138</v>
      </c>
      <c r="C120" s="180"/>
      <c r="D120" s="180"/>
      <c r="E120" s="180"/>
      <c r="F120" s="180"/>
      <c r="G120" s="180"/>
      <c r="H120" s="180"/>
      <c r="I120" s="180"/>
      <c r="J120" s="180"/>
    </row>
    <row r="121" spans="1:10" s="44" customFormat="1" ht="15" customHeight="1">
      <c r="A121" s="31"/>
      <c r="B121" s="42"/>
      <c r="C121" s="43"/>
      <c r="D121" s="43"/>
      <c r="E121" s="43"/>
      <c r="F121" s="43"/>
      <c r="G121" s="43"/>
      <c r="H121" s="43"/>
      <c r="I121" s="43"/>
      <c r="J121" s="43"/>
    </row>
    <row r="122" spans="1:2" ht="12.75">
      <c r="A122" s="15" t="s">
        <v>64</v>
      </c>
      <c r="B122" s="16" t="s">
        <v>17</v>
      </c>
    </row>
    <row r="123" spans="2:10" ht="12.75">
      <c r="B123" s="16"/>
      <c r="G123" s="184" t="s">
        <v>71</v>
      </c>
      <c r="H123" s="184"/>
      <c r="I123" s="184" t="s">
        <v>150</v>
      </c>
      <c r="J123" s="184"/>
    </row>
    <row r="124" spans="1:10" s="34" customFormat="1" ht="51">
      <c r="A124" s="46"/>
      <c r="B124" s="47"/>
      <c r="G124" s="34" t="s">
        <v>67</v>
      </c>
      <c r="H124" s="34" t="s">
        <v>68</v>
      </c>
      <c r="I124" s="34" t="s">
        <v>69</v>
      </c>
      <c r="J124" s="34" t="s">
        <v>70</v>
      </c>
    </row>
    <row r="125" spans="2:10" ht="13.5" customHeight="1">
      <c r="B125" s="39"/>
      <c r="C125" s="39"/>
      <c r="D125" s="39"/>
      <c r="E125" s="39"/>
      <c r="F125" s="104"/>
      <c r="G125" s="41" t="s">
        <v>216</v>
      </c>
      <c r="H125" s="41" t="s">
        <v>215</v>
      </c>
      <c r="I125" s="41" t="s">
        <v>216</v>
      </c>
      <c r="J125" s="41" t="s">
        <v>215</v>
      </c>
    </row>
    <row r="126" spans="2:10" ht="13.5" customHeight="1">
      <c r="B126" s="39"/>
      <c r="C126" s="39"/>
      <c r="D126" s="39"/>
      <c r="E126" s="39"/>
      <c r="G126" s="69" t="s">
        <v>23</v>
      </c>
      <c r="H126" s="69" t="s">
        <v>23</v>
      </c>
      <c r="I126" s="69" t="s">
        <v>23</v>
      </c>
      <c r="J126" s="69" t="s">
        <v>23</v>
      </c>
    </row>
    <row r="127" spans="2:10" ht="13.5" customHeight="1">
      <c r="B127" s="39"/>
      <c r="C127" s="39"/>
      <c r="D127" s="39"/>
      <c r="E127" s="39"/>
      <c r="G127" s="39"/>
      <c r="H127" s="39"/>
      <c r="I127" s="39"/>
      <c r="J127" s="39"/>
    </row>
    <row r="128" spans="2:10" ht="13.5" customHeight="1">
      <c r="B128" s="97" t="s">
        <v>65</v>
      </c>
      <c r="C128" s="97"/>
      <c r="D128" s="97"/>
      <c r="E128" s="97"/>
      <c r="F128" s="22"/>
      <c r="G128" s="82">
        <v>332</v>
      </c>
      <c r="H128" s="134">
        <v>-76</v>
      </c>
      <c r="I128" s="82">
        <v>698</v>
      </c>
      <c r="J128" s="134">
        <v>392</v>
      </c>
    </row>
    <row r="129" spans="2:10" ht="13.5" customHeight="1">
      <c r="B129" s="97" t="s">
        <v>66</v>
      </c>
      <c r="C129" s="97"/>
      <c r="D129" s="97"/>
      <c r="E129" s="135"/>
      <c r="F129" s="22"/>
      <c r="G129" s="82">
        <v>-32</v>
      </c>
      <c r="H129" s="134">
        <v>-5</v>
      </c>
      <c r="I129" s="82">
        <v>-10</v>
      </c>
      <c r="J129" s="134">
        <v>0</v>
      </c>
    </row>
    <row r="130" spans="2:10" ht="13.5" customHeight="1">
      <c r="B130" s="97"/>
      <c r="C130" s="97"/>
      <c r="D130" s="97"/>
      <c r="E130" s="97"/>
      <c r="F130" s="22"/>
      <c r="G130" s="82"/>
      <c r="H130" s="82"/>
      <c r="I130" s="82"/>
      <c r="J130" s="82"/>
    </row>
    <row r="131" spans="2:10" ht="13.5" customHeight="1" thickBot="1">
      <c r="B131" s="97"/>
      <c r="C131" s="97"/>
      <c r="D131" s="97"/>
      <c r="E131" s="22"/>
      <c r="F131" s="136"/>
      <c r="G131" s="137">
        <f>SUM(G128:G130)</f>
        <v>300</v>
      </c>
      <c r="H131" s="137">
        <f>SUM(H128:H130)</f>
        <v>-81</v>
      </c>
      <c r="I131" s="137">
        <f>SUM(I128:I130)</f>
        <v>688</v>
      </c>
      <c r="J131" s="137">
        <f>SUM(J128:J130)</f>
        <v>392</v>
      </c>
    </row>
    <row r="132" spans="2:10" ht="13.5" customHeight="1" thickTop="1">
      <c r="B132" s="39"/>
      <c r="C132" s="39"/>
      <c r="D132" s="39"/>
      <c r="E132" s="39"/>
      <c r="F132" s="39"/>
      <c r="G132" s="39"/>
      <c r="H132" s="39"/>
      <c r="I132" s="39"/>
      <c r="J132" s="97"/>
    </row>
    <row r="133" spans="2:10" ht="68.25" customHeight="1">
      <c r="B133" s="182" t="s">
        <v>235</v>
      </c>
      <c r="C133" s="182"/>
      <c r="D133" s="182"/>
      <c r="E133" s="182"/>
      <c r="F133" s="182"/>
      <c r="G133" s="182"/>
      <c r="H133" s="182"/>
      <c r="I133" s="182"/>
      <c r="J133" s="182"/>
    </row>
    <row r="134" spans="2:10" ht="13.5" customHeight="1">
      <c r="B134" s="39"/>
      <c r="C134" s="39"/>
      <c r="D134" s="39"/>
      <c r="E134" s="39"/>
      <c r="F134" s="39"/>
      <c r="G134" s="39"/>
      <c r="H134" s="39"/>
      <c r="I134" s="39"/>
      <c r="J134" s="39"/>
    </row>
    <row r="135" spans="2:10" ht="48.75" customHeight="1">
      <c r="B135" s="179" t="s">
        <v>236</v>
      </c>
      <c r="C135" s="179"/>
      <c r="D135" s="179"/>
      <c r="E135" s="179"/>
      <c r="F135" s="179"/>
      <c r="G135" s="179"/>
      <c r="H135" s="179"/>
      <c r="I135" s="179"/>
      <c r="J135" s="179"/>
    </row>
    <row r="136" ht="10.5" customHeight="1"/>
    <row r="137" spans="1:2" ht="12.75">
      <c r="A137" s="15" t="s">
        <v>72</v>
      </c>
      <c r="B137" s="16" t="s">
        <v>73</v>
      </c>
    </row>
    <row r="138" spans="2:10" ht="19.5" customHeight="1">
      <c r="B138" s="178" t="s">
        <v>74</v>
      </c>
      <c r="C138" s="178"/>
      <c r="D138" s="178"/>
      <c r="E138" s="178"/>
      <c r="F138" s="178"/>
      <c r="G138" s="178"/>
      <c r="H138" s="178"/>
      <c r="I138" s="178"/>
      <c r="J138" s="178"/>
    </row>
    <row r="140" spans="1:2" ht="12.75">
      <c r="A140" s="15" t="s">
        <v>76</v>
      </c>
      <c r="B140" s="16" t="s">
        <v>18</v>
      </c>
    </row>
    <row r="141" spans="2:10" ht="18" customHeight="1">
      <c r="B141" s="178" t="s">
        <v>75</v>
      </c>
      <c r="C141" s="178"/>
      <c r="D141" s="178"/>
      <c r="E141" s="178"/>
      <c r="F141" s="178"/>
      <c r="G141" s="178"/>
      <c r="H141" s="178"/>
      <c r="I141" s="178"/>
      <c r="J141" s="178"/>
    </row>
    <row r="143" spans="2:10" ht="17.25" customHeight="1">
      <c r="B143" s="178" t="s">
        <v>169</v>
      </c>
      <c r="C143" s="178"/>
      <c r="D143" s="178"/>
      <c r="E143" s="178"/>
      <c r="F143" s="178"/>
      <c r="G143" s="178"/>
      <c r="H143" s="178"/>
      <c r="I143" s="178"/>
      <c r="J143" s="178"/>
    </row>
    <row r="145" spans="1:11" ht="12.75">
      <c r="A145" s="15" t="s">
        <v>77</v>
      </c>
      <c r="B145" s="21" t="s">
        <v>19</v>
      </c>
      <c r="C145" s="22"/>
      <c r="D145" s="22"/>
      <c r="E145" s="22"/>
      <c r="F145" s="22"/>
      <c r="G145" s="22"/>
      <c r="H145" s="22"/>
      <c r="I145" s="22"/>
      <c r="J145" s="22"/>
      <c r="K145" s="22"/>
    </row>
    <row r="146" spans="2:11" ht="12.75">
      <c r="B146" s="23"/>
      <c r="C146" s="23"/>
      <c r="D146" s="23"/>
      <c r="E146" s="23"/>
      <c r="F146" s="23"/>
      <c r="G146" s="23"/>
      <c r="H146" s="23"/>
      <c r="I146" s="23"/>
      <c r="J146" s="23"/>
      <c r="K146" s="22"/>
    </row>
    <row r="147" spans="2:11" ht="14.25" customHeight="1">
      <c r="B147" s="187" t="s">
        <v>171</v>
      </c>
      <c r="C147" s="187"/>
      <c r="D147" s="187"/>
      <c r="E147" s="187"/>
      <c r="F147" s="187"/>
      <c r="G147" s="187"/>
      <c r="H147" s="187"/>
      <c r="I147" s="187"/>
      <c r="J147" s="187"/>
      <c r="K147" s="23"/>
    </row>
    <row r="148" spans="2:11" ht="12.75">
      <c r="B148" s="24"/>
      <c r="C148" s="23"/>
      <c r="D148" s="23"/>
      <c r="E148" s="23"/>
      <c r="F148" s="23"/>
      <c r="G148" s="23"/>
      <c r="H148" s="23"/>
      <c r="I148" s="23"/>
      <c r="J148" s="23"/>
      <c r="K148" s="23"/>
    </row>
    <row r="149" spans="1:10" ht="12.75" customHeight="1">
      <c r="A149" s="15" t="s">
        <v>78</v>
      </c>
      <c r="B149" s="185" t="s">
        <v>25</v>
      </c>
      <c r="C149" s="185"/>
      <c r="D149" s="185"/>
      <c r="E149" s="185"/>
      <c r="F149" s="185"/>
      <c r="G149" s="185"/>
      <c r="H149" s="185"/>
      <c r="I149" s="185"/>
      <c r="J149" s="185"/>
    </row>
    <row r="150" spans="2:10" ht="12.75" customHeight="1">
      <c r="B150" s="178" t="s">
        <v>217</v>
      </c>
      <c r="C150" s="178"/>
      <c r="D150" s="178"/>
      <c r="E150" s="178"/>
      <c r="F150" s="178"/>
      <c r="G150" s="178"/>
      <c r="H150" s="178"/>
      <c r="I150" s="178"/>
      <c r="J150" s="178"/>
    </row>
    <row r="151" spans="2:10" ht="12.75">
      <c r="B151" s="18"/>
      <c r="C151" s="186"/>
      <c r="D151" s="186"/>
      <c r="E151" s="186"/>
      <c r="F151" s="186"/>
      <c r="G151" s="186"/>
      <c r="H151" s="186"/>
      <c r="I151" s="186"/>
      <c r="J151" s="186"/>
    </row>
    <row r="152" spans="2:10" ht="12.75">
      <c r="B152" s="18"/>
      <c r="C152" s="18"/>
      <c r="D152" s="18"/>
      <c r="E152" s="18"/>
      <c r="F152" s="18"/>
      <c r="G152" s="18"/>
      <c r="H152" s="49" t="s">
        <v>82</v>
      </c>
      <c r="I152" s="49" t="s">
        <v>81</v>
      </c>
      <c r="J152" s="49" t="s">
        <v>80</v>
      </c>
    </row>
    <row r="153" spans="2:10" ht="12.75">
      <c r="B153" s="18"/>
      <c r="C153" s="18"/>
      <c r="D153" s="18"/>
      <c r="E153" s="18"/>
      <c r="F153" s="18"/>
      <c r="G153" s="18"/>
      <c r="H153" s="70" t="s">
        <v>23</v>
      </c>
      <c r="I153" s="70" t="s">
        <v>23</v>
      </c>
      <c r="J153" s="70" t="s">
        <v>23</v>
      </c>
    </row>
    <row r="154" spans="2:10" ht="12.75">
      <c r="B154" s="18"/>
      <c r="C154" s="18"/>
      <c r="D154" s="18"/>
      <c r="E154" s="18"/>
      <c r="F154" s="18"/>
      <c r="G154" s="18"/>
      <c r="H154" s="18"/>
      <c r="I154" s="18"/>
      <c r="J154" s="18"/>
    </row>
    <row r="155" spans="2:10" ht="12.75">
      <c r="B155" s="39" t="s">
        <v>16</v>
      </c>
      <c r="C155" s="18"/>
      <c r="D155" s="18"/>
      <c r="E155" s="18"/>
      <c r="F155" s="18"/>
      <c r="G155" s="18"/>
      <c r="H155" s="132">
        <v>4974</v>
      </c>
      <c r="I155" s="132">
        <v>0</v>
      </c>
      <c r="J155" s="132">
        <f>SUM(H155:I155)</f>
        <v>4974</v>
      </c>
    </row>
    <row r="156" spans="2:10" ht="12.75">
      <c r="B156" s="39" t="s">
        <v>15</v>
      </c>
      <c r="C156" s="18"/>
      <c r="D156" s="18"/>
      <c r="E156" s="18"/>
      <c r="F156" s="18"/>
      <c r="G156" s="18"/>
      <c r="H156" s="132">
        <v>66394</v>
      </c>
      <c r="I156" s="132">
        <v>0</v>
      </c>
      <c r="J156" s="132">
        <f>SUM(H156:I156)</f>
        <v>66394</v>
      </c>
    </row>
    <row r="157" spans="2:10" ht="12.75">
      <c r="B157" s="39"/>
      <c r="C157" s="18"/>
      <c r="D157" s="18"/>
      <c r="E157" s="18"/>
      <c r="F157" s="18"/>
      <c r="G157" s="18"/>
      <c r="H157" s="132"/>
      <c r="I157" s="132"/>
      <c r="J157" s="132"/>
    </row>
    <row r="158" spans="2:10" ht="13.5" thickBot="1">
      <c r="B158" s="39"/>
      <c r="C158" s="18"/>
      <c r="D158" s="18"/>
      <c r="E158" s="18"/>
      <c r="F158" s="18"/>
      <c r="G158" s="18"/>
      <c r="H158" s="133">
        <f>SUM(H155:H157)</f>
        <v>71368</v>
      </c>
      <c r="I158" s="133">
        <f>SUM(I155:I157)</f>
        <v>0</v>
      </c>
      <c r="J158" s="133">
        <f>SUM(J155:J157)</f>
        <v>71368</v>
      </c>
    </row>
    <row r="159" ht="13.5" thickTop="1"/>
    <row r="160" spans="1:2" ht="12.75">
      <c r="A160" s="15" t="s">
        <v>79</v>
      </c>
      <c r="B160" s="16" t="s">
        <v>20</v>
      </c>
    </row>
    <row r="161" spans="2:10" ht="30" customHeight="1">
      <c r="B161" s="179" t="s">
        <v>218</v>
      </c>
      <c r="C161" s="179"/>
      <c r="D161" s="179"/>
      <c r="E161" s="179"/>
      <c r="F161" s="179"/>
      <c r="G161" s="179"/>
      <c r="H161" s="179"/>
      <c r="I161" s="179"/>
      <c r="J161" s="179"/>
    </row>
    <row r="163" spans="1:2" ht="12.75">
      <c r="A163" s="15" t="s">
        <v>83</v>
      </c>
      <c r="B163" s="16" t="s">
        <v>21</v>
      </c>
    </row>
    <row r="164" spans="2:10" ht="12.75" customHeight="1">
      <c r="B164" s="179" t="s">
        <v>219</v>
      </c>
      <c r="C164" s="179"/>
      <c r="D164" s="179"/>
      <c r="E164" s="179"/>
      <c r="F164" s="179"/>
      <c r="G164" s="179"/>
      <c r="H164" s="179"/>
      <c r="I164" s="179"/>
      <c r="J164" s="179"/>
    </row>
    <row r="166" spans="1:2" ht="12.75">
      <c r="A166" s="15" t="s">
        <v>84</v>
      </c>
      <c r="B166" s="16" t="s">
        <v>148</v>
      </c>
    </row>
    <row r="167" spans="2:10" ht="30" customHeight="1">
      <c r="B167" s="179" t="s">
        <v>226</v>
      </c>
      <c r="C167" s="179"/>
      <c r="D167" s="179"/>
      <c r="E167" s="179"/>
      <c r="F167" s="179"/>
      <c r="G167" s="179"/>
      <c r="H167" s="179"/>
      <c r="I167" s="179"/>
      <c r="J167" s="179"/>
    </row>
    <row r="168" spans="2:10" ht="12.75">
      <c r="B168" s="17"/>
      <c r="C168" s="17"/>
      <c r="D168" s="17"/>
      <c r="E168" s="17"/>
      <c r="F168" s="17"/>
      <c r="G168" s="17"/>
      <c r="H168" s="17"/>
      <c r="I168" s="17"/>
      <c r="J168" s="17"/>
    </row>
    <row r="169" spans="1:10" ht="12.75">
      <c r="A169" s="15" t="s">
        <v>85</v>
      </c>
      <c r="B169" s="16" t="s">
        <v>86</v>
      </c>
      <c r="J169" t="s">
        <v>155</v>
      </c>
    </row>
    <row r="170" spans="2:10" ht="42.75" customHeight="1">
      <c r="B170" s="179" t="s">
        <v>162</v>
      </c>
      <c r="C170" s="179"/>
      <c r="D170" s="179"/>
      <c r="E170" s="179"/>
      <c r="F170" s="179"/>
      <c r="G170" s="179"/>
      <c r="H170" s="179"/>
      <c r="I170" s="179"/>
      <c r="J170" s="179"/>
    </row>
    <row r="171" spans="2:10" ht="12.75" customHeight="1">
      <c r="B171" s="23"/>
      <c r="C171" s="23"/>
      <c r="D171" s="23"/>
      <c r="E171" s="23"/>
      <c r="F171" s="23"/>
      <c r="G171" s="23"/>
      <c r="H171" s="23"/>
      <c r="I171" s="23"/>
      <c r="J171" s="23"/>
    </row>
    <row r="172" spans="2:10" ht="12.75">
      <c r="B172" s="16"/>
      <c r="G172" s="184" t="s">
        <v>71</v>
      </c>
      <c r="H172" s="184"/>
      <c r="I172" s="184" t="s">
        <v>150</v>
      </c>
      <c r="J172" s="184"/>
    </row>
    <row r="173" spans="2:10" ht="51">
      <c r="B173" s="47"/>
      <c r="C173" s="34"/>
      <c r="D173" s="34"/>
      <c r="E173" s="34"/>
      <c r="G173" s="34" t="s">
        <v>67</v>
      </c>
      <c r="H173" s="34" t="s">
        <v>68</v>
      </c>
      <c r="I173" s="34" t="s">
        <v>69</v>
      </c>
      <c r="J173" s="34" t="s">
        <v>70</v>
      </c>
    </row>
    <row r="174" spans="2:10" ht="12.75">
      <c r="B174" s="39"/>
      <c r="C174" s="39"/>
      <c r="D174" s="39"/>
      <c r="E174" s="39"/>
      <c r="F174" s="104" t="s">
        <v>174</v>
      </c>
      <c r="G174" s="41" t="s">
        <v>216</v>
      </c>
      <c r="H174" s="41" t="s">
        <v>215</v>
      </c>
      <c r="I174" s="41" t="s">
        <v>216</v>
      </c>
      <c r="J174" s="41" t="s">
        <v>215</v>
      </c>
    </row>
    <row r="175" spans="2:10" ht="12.75">
      <c r="B175" s="39"/>
      <c r="C175" s="39"/>
      <c r="D175" s="39"/>
      <c r="E175" s="39"/>
      <c r="F175" s="39"/>
      <c r="G175" s="97"/>
      <c r="H175" s="97"/>
      <c r="I175" s="97"/>
      <c r="J175" s="22"/>
    </row>
    <row r="176" spans="2:10" ht="12.75">
      <c r="B176" s="22" t="s">
        <v>154</v>
      </c>
      <c r="C176" s="22"/>
      <c r="D176" s="22"/>
      <c r="E176" s="22"/>
      <c r="F176" s="22"/>
      <c r="G176" s="20">
        <f>CCIS!G33</f>
        <v>926</v>
      </c>
      <c r="H176" s="20">
        <f>CCIS!I33</f>
        <v>66</v>
      </c>
      <c r="I176" s="20">
        <f>CCIS!K33</f>
        <v>1433</v>
      </c>
      <c r="J176" s="20">
        <f>CCIS!M33</f>
        <v>1270</v>
      </c>
    </row>
    <row r="177" spans="2:10" ht="15">
      <c r="B177" t="s">
        <v>202</v>
      </c>
      <c r="C177" s="94"/>
      <c r="D177" s="94"/>
      <c r="E177" s="22"/>
      <c r="F177" s="22"/>
      <c r="G177" s="22"/>
      <c r="H177" s="22"/>
      <c r="I177" s="22"/>
      <c r="J177" s="22"/>
    </row>
    <row r="178" spans="2:10" ht="15">
      <c r="B178" t="s">
        <v>179</v>
      </c>
      <c r="C178" s="94"/>
      <c r="D178" s="94"/>
      <c r="E178" s="22"/>
      <c r="F178" s="22"/>
      <c r="G178" s="20">
        <v>150000</v>
      </c>
      <c r="H178" s="20">
        <v>150000</v>
      </c>
      <c r="I178" s="20">
        <v>150000</v>
      </c>
      <c r="J178" s="20">
        <v>150000</v>
      </c>
    </row>
    <row r="179" spans="2:10" ht="15" customHeight="1">
      <c r="B179" s="22" t="s">
        <v>153</v>
      </c>
      <c r="C179" s="22"/>
      <c r="D179" s="22"/>
      <c r="E179" s="22"/>
      <c r="F179" s="110" t="s">
        <v>172</v>
      </c>
      <c r="G179" s="81">
        <f>(G176/G178)*100</f>
        <v>0.6173333333333334</v>
      </c>
      <c r="H179" s="81">
        <f>(H176/H178)*100</f>
        <v>0.044000000000000004</v>
      </c>
      <c r="I179" s="81">
        <f>(I176/I178)*100</f>
        <v>0.9553333333333334</v>
      </c>
      <c r="J179" s="81">
        <f>(J176/J178)*100</f>
        <v>0.8466666666666668</v>
      </c>
    </row>
    <row r="180" spans="2:10" ht="12.75">
      <c r="B180" s="22"/>
      <c r="C180" s="22"/>
      <c r="D180" s="22"/>
      <c r="E180" s="22"/>
      <c r="F180" s="22"/>
      <c r="G180" s="95"/>
      <c r="H180" s="95"/>
      <c r="I180" s="95"/>
      <c r="J180" s="95"/>
    </row>
    <row r="181" spans="2:10" ht="12.75">
      <c r="B181" s="22"/>
      <c r="C181" s="22"/>
      <c r="D181" s="22"/>
      <c r="E181" s="22"/>
      <c r="F181" s="22"/>
      <c r="G181" s="22"/>
      <c r="H181" s="22"/>
      <c r="I181" s="22"/>
      <c r="J181" s="22"/>
    </row>
    <row r="182" spans="2:10" ht="12.75">
      <c r="B182" s="22"/>
      <c r="C182" s="22"/>
      <c r="D182" s="22"/>
      <c r="E182" s="22"/>
      <c r="F182" s="22"/>
      <c r="G182" s="22"/>
      <c r="H182" s="22"/>
      <c r="I182" s="22"/>
      <c r="J182" s="22"/>
    </row>
    <row r="183" spans="1:5" ht="12.75">
      <c r="A183" s="98" t="s">
        <v>126</v>
      </c>
      <c r="B183" s="22"/>
      <c r="C183" s="22"/>
      <c r="D183" s="22"/>
      <c r="E183" s="22"/>
    </row>
    <row r="184" spans="1:5" ht="12.75">
      <c r="A184" s="98" t="s">
        <v>224</v>
      </c>
      <c r="B184" s="22"/>
      <c r="C184" s="22"/>
      <c r="D184" s="22"/>
      <c r="E184" s="22"/>
    </row>
    <row r="185" ht="12.75">
      <c r="I185" s="67"/>
    </row>
  </sheetData>
  <mergeCells count="40">
    <mergeCell ref="B170:J170"/>
    <mergeCell ref="B133:J133"/>
    <mergeCell ref="G172:H172"/>
    <mergeCell ref="I172:J172"/>
    <mergeCell ref="B135:J135"/>
    <mergeCell ref="B161:J161"/>
    <mergeCell ref="C151:J151"/>
    <mergeCell ref="B150:J150"/>
    <mergeCell ref="B147:J147"/>
    <mergeCell ref="B141:J141"/>
    <mergeCell ref="B167:J167"/>
    <mergeCell ref="B107:J107"/>
    <mergeCell ref="G123:H123"/>
    <mergeCell ref="B114:J114"/>
    <mergeCell ref="I123:J123"/>
    <mergeCell ref="B117:J117"/>
    <mergeCell ref="B120:J120"/>
    <mergeCell ref="B110:J110"/>
    <mergeCell ref="B112:J112"/>
    <mergeCell ref="B149:J149"/>
    <mergeCell ref="B164:J164"/>
    <mergeCell ref="B138:J138"/>
    <mergeCell ref="B143:J143"/>
    <mergeCell ref="B61:J61"/>
    <mergeCell ref="B90:J90"/>
    <mergeCell ref="B93:J93"/>
    <mergeCell ref="B63:J63"/>
    <mergeCell ref="B67:J67"/>
    <mergeCell ref="B99:G99"/>
    <mergeCell ref="B100:F100"/>
    <mergeCell ref="B64:J64"/>
    <mergeCell ref="B87:J87"/>
    <mergeCell ref="B66:J66"/>
    <mergeCell ref="B96:J96"/>
    <mergeCell ref="B8:J8"/>
    <mergeCell ref="B50:J50"/>
    <mergeCell ref="B58:J58"/>
    <mergeCell ref="B53:J53"/>
    <mergeCell ref="B55:J55"/>
    <mergeCell ref="B10:J10"/>
  </mergeCells>
  <printOptions/>
  <pageMargins left="0.75" right="0.75" top="0.91" bottom="0.71" header="0.33" footer="0.26"/>
  <pageSetup fitToHeight="0" fitToWidth="1" horizontalDpi="600" verticalDpi="600" orientation="portrait" paperSize="9" scale="82" r:id="rId1"/>
  <headerFooter alignWithMargins="0">
    <oddFooter>&amp;CPage &amp;P of &amp;N</oddFooter>
  </headerFooter>
  <rowBreaks count="5" manualBreakCount="5">
    <brk id="61" max="9" man="1"/>
    <brk id="108" max="255" man="1"/>
    <brk id="148" max="255" man="1"/>
    <brk id="211" max="255" man="1"/>
    <brk id="2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Raymond Yong</cp:lastModifiedBy>
  <cp:lastPrinted>2004-11-30T08:04:04Z</cp:lastPrinted>
  <dcterms:created xsi:type="dcterms:W3CDTF">2002-10-31T10:59:12Z</dcterms:created>
  <dcterms:modified xsi:type="dcterms:W3CDTF">2004-11-30T08:08:21Z</dcterms:modified>
  <cp:category/>
  <cp:version/>
  <cp:contentType/>
  <cp:contentStatus/>
</cp:coreProperties>
</file>